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1_MARTIN\2024\04_ROBOSOUTEZ_PRO_ZS\"/>
    </mc:Choice>
  </mc:AlternateContent>
  <bookViews>
    <workbookView xWindow="0" yWindow="0" windowWidth="19200" windowHeight="10480" activeTab="1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21" i="3" l="1"/>
  <c r="G22" i="3"/>
  <c r="G12" i="3" l="1"/>
  <c r="G11" i="3"/>
  <c r="G10" i="3"/>
  <c r="G9" i="3"/>
  <c r="G8" i="3"/>
  <c r="G7" i="3"/>
  <c r="G6" i="3"/>
  <c r="G5" i="3"/>
  <c r="G16" i="3" l="1"/>
  <c r="G15" i="3"/>
  <c r="G14" i="3"/>
  <c r="G1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0" i="3"/>
  <c r="G19" i="3"/>
  <c r="G18" i="3"/>
  <c r="G17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2" i="3"/>
  <c r="H17" i="3" l="1"/>
  <c r="H28" i="3"/>
  <c r="H30" i="3"/>
  <c r="H24" i="3"/>
  <c r="H16" i="3"/>
  <c r="H14" i="3"/>
  <c r="H10" i="3"/>
  <c r="H13" i="3"/>
  <c r="H19" i="3"/>
  <c r="G64" i="3"/>
  <c r="G63" i="3"/>
  <c r="G62" i="3"/>
  <c r="G61" i="3"/>
  <c r="G60" i="3"/>
  <c r="G59" i="3"/>
  <c r="G58" i="3"/>
  <c r="G57" i="3"/>
  <c r="G56" i="3"/>
  <c r="G55" i="3"/>
  <c r="G54" i="3"/>
  <c r="G53" i="3"/>
  <c r="H53" i="3" s="1"/>
  <c r="G52" i="3"/>
  <c r="G51" i="3"/>
  <c r="H51" i="3" s="1"/>
  <c r="G50" i="3"/>
  <c r="H50" i="3" s="1"/>
  <c r="G49" i="3"/>
  <c r="H49" i="3" s="1"/>
  <c r="G48" i="3"/>
  <c r="H48" i="3" s="1"/>
  <c r="G47" i="3"/>
  <c r="H47" i="3" s="1"/>
  <c r="H7" i="3" l="1"/>
  <c r="H11" i="3"/>
  <c r="H31" i="3"/>
  <c r="H15" i="3"/>
  <c r="H29" i="3"/>
  <c r="H27" i="3"/>
  <c r="H26" i="3"/>
  <c r="H25" i="3"/>
  <c r="H23" i="3"/>
  <c r="H22" i="3"/>
  <c r="H21" i="3"/>
  <c r="H20" i="3"/>
  <c r="H18" i="3"/>
  <c r="H44" i="3" l="1"/>
  <c r="H40" i="3"/>
  <c r="H38" i="3"/>
  <c r="H36" i="3"/>
  <c r="H43" i="3"/>
  <c r="H35" i="3"/>
  <c r="H33" i="3"/>
  <c r="H42" i="3"/>
  <c r="H34" i="3"/>
  <c r="H32" i="3"/>
  <c r="H41" i="3"/>
  <c r="H39" i="3"/>
  <c r="H45" i="3"/>
  <c r="H46" i="3"/>
  <c r="H37" i="3"/>
  <c r="H6" i="3" l="1"/>
  <c r="H9" i="3"/>
  <c r="H12" i="3"/>
  <c r="H8" i="3"/>
  <c r="D27" i="4" l="1"/>
  <c r="D15" i="4"/>
  <c r="G15" i="4" s="1"/>
  <c r="G47" i="4" s="1"/>
  <c r="J46" i="4" s="1"/>
  <c r="D5" i="4"/>
  <c r="G5" i="4" s="1"/>
  <c r="D18" i="4"/>
  <c r="D23" i="4"/>
  <c r="G23" i="4" s="1"/>
  <c r="D11" i="4"/>
  <c r="G11" i="4" s="1"/>
  <c r="J12" i="4" s="1"/>
  <c r="D26" i="4"/>
  <c r="D6" i="4"/>
  <c r="D31" i="4" s="1"/>
  <c r="D21" i="4"/>
  <c r="D9" i="4"/>
  <c r="D24" i="4"/>
  <c r="D49" i="4" s="1"/>
  <c r="G49" i="4" s="1"/>
  <c r="D14" i="4"/>
  <c r="D41" i="4" s="1"/>
  <c r="D17" i="4"/>
  <c r="D8" i="4"/>
  <c r="D35" i="4" s="1"/>
  <c r="D20" i="4"/>
  <c r="D12" i="4"/>
  <c r="D37" i="4" s="1"/>
  <c r="G37" i="4" s="1"/>
  <c r="G31" i="4" l="1"/>
  <c r="D47" i="4"/>
  <c r="D43" i="4"/>
  <c r="G43" i="4" s="1"/>
  <c r="G27" i="4"/>
  <c r="J24" i="4" s="1"/>
  <c r="G17" i="4"/>
  <c r="G21" i="4"/>
  <c r="D53" i="4"/>
  <c r="G9" i="4"/>
  <c r="G53" i="4" s="1"/>
  <c r="J50" i="4" s="1"/>
  <c r="M49" i="4" s="1"/>
  <c r="P46" i="4" s="1"/>
  <c r="G35" i="4"/>
  <c r="J34" i="4" s="1"/>
  <c r="J8" i="4"/>
  <c r="M40" i="4" s="1"/>
  <c r="J20" i="4" l="1"/>
  <c r="M21" i="4" s="1"/>
  <c r="G41" i="4"/>
  <c r="J38" i="4" s="1"/>
  <c r="M35" i="4" s="1"/>
  <c r="P38" i="4" s="1"/>
  <c r="S41" i="4" s="1"/>
  <c r="M11" i="4"/>
  <c r="M44" i="4"/>
  <c r="S34" i="4" l="1"/>
  <c r="V38" i="4" s="1"/>
  <c r="P27" i="4" s="1"/>
  <c r="P17" i="4"/>
  <c r="S23" i="4" s="1"/>
</calcChain>
</file>

<file path=xl/sharedStrings.xml><?xml version="1.0" encoding="utf-8"?>
<sst xmlns="http://schemas.openxmlformats.org/spreadsheetml/2006/main" count="191" uniqueCount="151">
  <si>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</si>
  <si>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</si>
  <si>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</si>
  <si>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</si>
  <si>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</si>
  <si>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</si>
  <si>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</si>
  <si>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</si>
  <si>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</si>
  <si>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</si>
  <si>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</si>
  <si>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</si>
  <si>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</si>
  <si>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</si>
  <si>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</si>
  <si>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</si>
  <si>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</si>
  <si>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</si>
  <si>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</si>
  <si>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</si>
  <si>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</si>
  <si>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</si>
  <si>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</si>
  <si>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</si>
  <si>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</si>
  <si>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</si>
  <si>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</si>
  <si>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</si>
  <si>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</si>
  <si>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</si>
  <si>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</si>
  <si>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</si>
  <si>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</si>
  <si>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</si>
  <si>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</si>
  <si>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</si>
  <si>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</si>
  <si>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</si>
  <si>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</si>
  <si>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</si>
  <si>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</si>
  <si>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</si>
  <si>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</si>
  <si>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</si>
  <si>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</si>
  <si>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</si>
  <si>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</si>
  <si>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</si>
  <si>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</si>
  <si>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</si>
  <si>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</si>
  <si>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</si>
  <si>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</si>
  <si>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</si>
  <si>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</si>
  <si>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</si>
  <si>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</si>
  <si>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</si>
  <si>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</si>
  <si>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</si>
  <si>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</si>
  <si>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</si>
  <si>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</si>
  <si>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</si>
  <si>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</si>
  <si>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</si>
  <si>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</si>
  <si>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</si>
  <si>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</si>
  <si>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</si>
  <si>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</si>
  <si>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</si>
  <si>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</si>
  <si>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</si>
  <si>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</si>
  <si>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</si>
  <si>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</si>
  <si>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</si>
  <si>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</si>
  <si>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</si>
  <si>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</si>
  <si>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</si>
  <si>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</si>
  <si>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</si>
  <si>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</si>
  <si>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</si>
  <si>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</si>
  <si>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</si>
  <si>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</si>
  <si>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</si>
  <si>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</si>
  <si>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</si>
  <si>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</si>
  <si>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</si>
  <si>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</si>
  <si>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</si>
  <si>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</si>
  <si>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</si>
  <si>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</si>
  <si>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</si>
  <si>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</si>
  <si>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</si>
  <si>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</si>
  <si>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</si>
  <si>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</si>
  <si>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</si>
  <si>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</si>
  <si>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</si>
  <si>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</si>
  <si>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ROBOSOUTĚŽ 2024 PRO ZŠ - 3. KOLO</t>
  </si>
  <si>
    <t>VÍTĚZ 3. KOLA 
ROBOSOUTĚŽE 2024 PRO ZŠ</t>
  </si>
  <si>
    <t>ROBOSOUTĚŽ 2024 PRO ZŠ - 3. KOLO (26.4.2024)</t>
  </si>
  <si>
    <t>Luka lolem</t>
  </si>
  <si>
    <t>Libaňáci</t>
  </si>
  <si>
    <t>Závisláci</t>
  </si>
  <si>
    <t>Robomani</t>
  </si>
  <si>
    <t>Vidláci od Desné</t>
  </si>
  <si>
    <t>Al2O3-SiO2-H2O</t>
  </si>
  <si>
    <t>Farmáři od Desné</t>
  </si>
  <si>
    <t>Turbomyš</t>
  </si>
  <si>
    <t>d'Highground</t>
  </si>
  <si>
    <t>Arcuscotangens</t>
  </si>
  <si>
    <t>SKYENCE</t>
  </si>
  <si>
    <t>NIKDO-Z-WISHE</t>
  </si>
  <si>
    <t>Ananas</t>
  </si>
  <si>
    <t>Bo'oh'o'wa'er</t>
  </si>
  <si>
    <t>Robotíci</t>
  </si>
  <si>
    <t>TiDva</t>
  </si>
  <si>
    <t>DVD</t>
  </si>
  <si>
    <t>TEAM-DAT</t>
  </si>
  <si>
    <t>Mantequilla</t>
  </si>
  <si>
    <t>π^3</t>
  </si>
  <si>
    <t>Crashbot</t>
  </si>
  <si>
    <t>VH group</t>
  </si>
  <si>
    <t>Gyrotechnici</t>
  </si>
  <si>
    <t>Veselé veverky</t>
  </si>
  <si>
    <t>Boboti 2000</t>
  </si>
  <si>
    <t>Robotín</t>
  </si>
  <si>
    <t>Irregular džungaráci</t>
  </si>
  <si>
    <t>Robomind inženýři</t>
  </si>
  <si>
    <t>Otokárci 1</t>
  </si>
  <si>
    <t>Otokárci 2</t>
  </si>
  <si>
    <t>Otokárci 3</t>
  </si>
  <si>
    <t>TeamSTV</t>
  </si>
  <si>
    <t>Úvaláci A</t>
  </si>
  <si>
    <t>CRychle</t>
  </si>
  <si>
    <t>CRotchetinesses</t>
  </si>
  <si>
    <t>CRabice</t>
  </si>
  <si>
    <t>D:NO</t>
  </si>
  <si>
    <t>Zítra to bude fungovat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</si>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</sst>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tiff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wmf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3.tiff"/><Relationship Id="rId7" Type="http://schemas.openxmlformats.org/officeDocument/2006/relationships/image" Target="../media/image13.png"/><Relationship Id="rId2" Type="http://schemas.openxmlformats.org/officeDocument/2006/relationships/image" Target="../media/image10.jpeg"/><Relationship Id="rId1" Type="http://schemas.openxmlformats.org/officeDocument/2006/relationships/image" Target="../media/image1.jpeg"/><Relationship Id="rId6" Type="http://schemas.openxmlformats.org/officeDocument/2006/relationships/image" Target="../media/image12.png"/><Relationship Id="rId5" Type="http://schemas.openxmlformats.org/officeDocument/2006/relationships/image" Target="../media/image5.wmf"/><Relationship Id="rId4" Type="http://schemas.openxmlformats.org/officeDocument/2006/relationships/image" Target="../media/image11.png"/><Relationship Id="rId9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298783</xdr:colOff>
      <xdr:row>14</xdr:row>
      <xdr:rowOff>253852</xdr:rowOff>
    </xdr:from>
    <xdr:to>
      <xdr:col>11</xdr:col>
      <xdr:colOff>29424</xdr:colOff>
      <xdr:row>21</xdr:row>
      <xdr:rowOff>99515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6283" y="4532994"/>
          <a:ext cx="3611723" cy="1736446"/>
        </a:xfrm>
        <a:prstGeom prst="rect">
          <a:avLst/>
        </a:prstGeom>
      </xdr:spPr>
    </xdr:pic>
    <xdr:clientData/>
  </xdr:twoCellAnchor>
  <xdr:twoCellAnchor editAs="oneCell">
    <xdr:from>
      <xdr:col>12</xdr:col>
      <xdr:colOff>296483</xdr:colOff>
      <xdr:row>17</xdr:row>
      <xdr:rowOff>97113</xdr:rowOff>
    </xdr:from>
    <xdr:to>
      <xdr:col>14</xdr:col>
      <xdr:colOff>537247</xdr:colOff>
      <xdr:row>22</xdr:row>
      <xdr:rowOff>262019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6791" y="5128267"/>
          <a:ext cx="1452148" cy="1483752"/>
        </a:xfrm>
        <a:prstGeom prst="rect">
          <a:avLst/>
        </a:prstGeom>
      </xdr:spPr>
    </xdr:pic>
    <xdr:clientData/>
  </xdr:twoCellAnchor>
  <xdr:twoCellAnchor editAs="oneCell">
    <xdr:from>
      <xdr:col>8</xdr:col>
      <xdr:colOff>1678863</xdr:colOff>
      <xdr:row>26</xdr:row>
      <xdr:rowOff>6359</xdr:rowOff>
    </xdr:from>
    <xdr:to>
      <xdr:col>10</xdr:col>
      <xdr:colOff>496101</xdr:colOff>
      <xdr:row>29</xdr:row>
      <xdr:rowOff>115992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9017" y="7411436"/>
          <a:ext cx="2256007" cy="900941"/>
        </a:xfrm>
        <a:prstGeom prst="rect">
          <a:avLst/>
        </a:prstGeom>
      </xdr:spPr>
    </xdr:pic>
    <xdr:clientData/>
  </xdr:twoCellAnchor>
  <xdr:twoCellAnchor editAs="oneCell">
    <xdr:from>
      <xdr:col>12</xdr:col>
      <xdr:colOff>172054</xdr:colOff>
      <xdr:row>24</xdr:row>
      <xdr:rowOff>105882</xdr:rowOff>
    </xdr:from>
    <xdr:to>
      <xdr:col>14</xdr:col>
      <xdr:colOff>559395</xdr:colOff>
      <xdr:row>30</xdr:row>
      <xdr:rowOff>76190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2362" y="6983420"/>
          <a:ext cx="1598725" cy="1552924"/>
        </a:xfrm>
        <a:prstGeom prst="rect">
          <a:avLst/>
        </a:prstGeom>
      </xdr:spPr>
    </xdr:pic>
    <xdr:clientData/>
  </xdr:twoCellAnchor>
  <xdr:twoCellAnchor editAs="oneCell">
    <xdr:from>
      <xdr:col>8</xdr:col>
      <xdr:colOff>497723</xdr:colOff>
      <xdr:row>21</xdr:row>
      <xdr:rowOff>104803</xdr:rowOff>
    </xdr:from>
    <xdr:to>
      <xdr:col>10</xdr:col>
      <xdr:colOff>586972</xdr:colOff>
      <xdr:row>24</xdr:row>
      <xdr:rowOff>29564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5223" y="6274728"/>
          <a:ext cx="3359025" cy="735097"/>
        </a:xfrm>
        <a:prstGeom prst="rect">
          <a:avLst/>
        </a:prstGeom>
      </xdr:spPr>
    </xdr:pic>
    <xdr:clientData/>
  </xdr:twoCellAnchor>
  <xdr:twoCellAnchor editAs="oneCell">
    <xdr:from>
      <xdr:col>8</xdr:col>
      <xdr:colOff>475212</xdr:colOff>
      <xdr:row>11</xdr:row>
      <xdr:rowOff>136187</xdr:rowOff>
    </xdr:from>
    <xdr:to>
      <xdr:col>10</xdr:col>
      <xdr:colOff>585005</xdr:colOff>
      <xdr:row>14</xdr:row>
      <xdr:rowOff>37653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8316" y="3570874"/>
          <a:ext cx="3476241" cy="686212"/>
        </a:xfrm>
        <a:prstGeom prst="rect">
          <a:avLst/>
        </a:prstGeom>
      </xdr:spPr>
    </xdr:pic>
    <xdr:clientData/>
  </xdr:twoCellAnchor>
  <xdr:twoCellAnchor editAs="oneCell">
    <xdr:from>
      <xdr:col>10</xdr:col>
      <xdr:colOff>265374</xdr:colOff>
      <xdr:row>12</xdr:row>
      <xdr:rowOff>255897</xdr:rowOff>
    </xdr:from>
    <xdr:to>
      <xdr:col>16</xdr:col>
      <xdr:colOff>1</xdr:colOff>
      <xdr:row>17</xdr:row>
      <xdr:rowOff>36132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299" y="3971121"/>
          <a:ext cx="3374030" cy="1107101"/>
        </a:xfrm>
        <a:prstGeom prst="rect">
          <a:avLst/>
        </a:prstGeom>
      </xdr:spPr>
    </xdr:pic>
    <xdr:clientData/>
  </xdr:twoCellAnchor>
  <xdr:twoCellAnchor editAs="oneCell">
    <xdr:from>
      <xdr:col>8</xdr:col>
      <xdr:colOff>384938</xdr:colOff>
      <xdr:row>3</xdr:row>
      <xdr:rowOff>270988</xdr:rowOff>
    </xdr:from>
    <xdr:to>
      <xdr:col>15</xdr:col>
      <xdr:colOff>555535</xdr:colOff>
      <xdr:row>10</xdr:row>
      <xdr:rowOff>70429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5092" y="1365142"/>
          <a:ext cx="6637828" cy="1890056"/>
        </a:xfrm>
        <a:prstGeom prst="rect">
          <a:avLst/>
        </a:prstGeom>
      </xdr:spPr>
    </xdr:pic>
    <xdr:clientData/>
  </xdr:twoCellAnchor>
  <xdr:twoCellAnchor editAs="oneCell">
    <xdr:from>
      <xdr:col>8</xdr:col>
      <xdr:colOff>333740</xdr:colOff>
      <xdr:row>36</xdr:row>
      <xdr:rowOff>52236</xdr:rowOff>
    </xdr:from>
    <xdr:to>
      <xdr:col>15</xdr:col>
      <xdr:colOff>504337</xdr:colOff>
      <xdr:row>43</xdr:row>
      <xdr:rowOff>117344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3894" y="10095005"/>
          <a:ext cx="6637828" cy="1891954"/>
        </a:xfrm>
        <a:prstGeom prst="rect">
          <a:avLst/>
        </a:prstGeom>
      </xdr:spPr>
    </xdr:pic>
    <xdr:clientData/>
  </xdr:twoCellAnchor>
  <xdr:twoCellAnchor editAs="oneCell">
    <xdr:from>
      <xdr:col>8</xdr:col>
      <xdr:colOff>1447068</xdr:colOff>
      <xdr:row>30</xdr:row>
      <xdr:rowOff>117231</xdr:rowOff>
    </xdr:from>
    <xdr:to>
      <xdr:col>13</xdr:col>
      <xdr:colOff>41276</xdr:colOff>
      <xdr:row>35</xdr:row>
      <xdr:rowOff>115360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7222" y="8577385"/>
          <a:ext cx="3850054" cy="131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357188</xdr:colOff>
      <xdr:row>10</xdr:row>
      <xdr:rowOff>152922</xdr:rowOff>
    </xdr:from>
    <xdr:to>
      <xdr:col>22</xdr:col>
      <xdr:colOff>77108</xdr:colOff>
      <xdr:row>22</xdr:row>
      <xdr:rowOff>4534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9777" y="2891360"/>
          <a:ext cx="4210277" cy="1909692"/>
        </a:xfrm>
        <a:prstGeom prst="rect">
          <a:avLst/>
        </a:prstGeom>
      </xdr:spPr>
    </xdr:pic>
    <xdr:clientData/>
  </xdr:twoCellAnchor>
  <xdr:twoCellAnchor editAs="oneCell">
    <xdr:from>
      <xdr:col>23</xdr:col>
      <xdr:colOff>493260</xdr:colOff>
      <xdr:row>16</xdr:row>
      <xdr:rowOff>230595</xdr:rowOff>
    </xdr:from>
    <xdr:to>
      <xdr:col>26</xdr:col>
      <xdr:colOff>561294</xdr:colOff>
      <xdr:row>28</xdr:row>
      <xdr:rowOff>142477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42367" y="4006577"/>
          <a:ext cx="1853972" cy="1969963"/>
        </a:xfrm>
        <a:prstGeom prst="rect">
          <a:avLst/>
        </a:prstGeom>
      </xdr:spPr>
    </xdr:pic>
    <xdr:clientData/>
  </xdr:twoCellAnchor>
  <xdr:twoCellAnchor editAs="oneCell">
    <xdr:from>
      <xdr:col>23</xdr:col>
      <xdr:colOff>241649</xdr:colOff>
      <xdr:row>37</xdr:row>
      <xdr:rowOff>56696</xdr:rowOff>
    </xdr:from>
    <xdr:to>
      <xdr:col>27</xdr:col>
      <xdr:colOff>604881</xdr:colOff>
      <xdr:row>43</xdr:row>
      <xdr:rowOff>198680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61828" y="7665357"/>
          <a:ext cx="2857874" cy="1185198"/>
        </a:xfrm>
        <a:prstGeom prst="rect">
          <a:avLst/>
        </a:prstGeom>
      </xdr:spPr>
    </xdr:pic>
    <xdr:clientData/>
  </xdr:twoCellAnchor>
  <xdr:twoCellAnchor editAs="oneCell">
    <xdr:from>
      <xdr:col>18</xdr:col>
      <xdr:colOff>1011465</xdr:colOff>
      <xdr:row>43</xdr:row>
      <xdr:rowOff>64631</xdr:rowOff>
    </xdr:from>
    <xdr:to>
      <xdr:col>21</xdr:col>
      <xdr:colOff>339046</xdr:colOff>
      <xdr:row>53</xdr:row>
      <xdr:rowOff>75403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9679" y="8716506"/>
          <a:ext cx="1890260" cy="1802379"/>
        </a:xfrm>
        <a:prstGeom prst="rect">
          <a:avLst/>
        </a:prstGeom>
      </xdr:spPr>
    </xdr:pic>
    <xdr:clientData/>
  </xdr:twoCellAnchor>
  <xdr:twoCellAnchor editAs="oneCell">
    <xdr:from>
      <xdr:col>21</xdr:col>
      <xdr:colOff>1426484</xdr:colOff>
      <xdr:row>29</xdr:row>
      <xdr:rowOff>64630</xdr:rowOff>
    </xdr:from>
    <xdr:to>
      <xdr:col>27</xdr:col>
      <xdr:colOff>373771</xdr:colOff>
      <xdr:row>33</xdr:row>
      <xdr:rowOff>66638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97377" y="6165166"/>
          <a:ext cx="3845858" cy="750401"/>
        </a:xfrm>
        <a:prstGeom prst="rect">
          <a:avLst/>
        </a:prstGeom>
      </xdr:spPr>
    </xdr:pic>
    <xdr:clientData/>
  </xdr:twoCellAnchor>
  <xdr:twoCellAnchor editAs="oneCell">
    <xdr:from>
      <xdr:col>15</xdr:col>
      <xdr:colOff>312965</xdr:colOff>
      <xdr:row>7</xdr:row>
      <xdr:rowOff>67352</xdr:rowOff>
    </xdr:from>
    <xdr:to>
      <xdr:col>19</xdr:col>
      <xdr:colOff>44891</xdr:colOff>
      <xdr:row>11</xdr:row>
      <xdr:rowOff>130398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0197" y="2278513"/>
          <a:ext cx="4222283" cy="828448"/>
        </a:xfrm>
        <a:prstGeom prst="rect">
          <a:avLst/>
        </a:prstGeom>
      </xdr:spPr>
    </xdr:pic>
    <xdr:clientData/>
  </xdr:twoCellAnchor>
  <xdr:twoCellAnchor editAs="oneCell">
    <xdr:from>
      <xdr:col>21</xdr:col>
      <xdr:colOff>1329935</xdr:colOff>
      <xdr:row>6</xdr:row>
      <xdr:rowOff>34016</xdr:rowOff>
    </xdr:from>
    <xdr:to>
      <xdr:col>28</xdr:col>
      <xdr:colOff>61609</xdr:colOff>
      <xdr:row>14</xdr:row>
      <xdr:rowOff>69558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1810" y="2194150"/>
          <a:ext cx="4055469" cy="1362238"/>
        </a:xfrm>
        <a:prstGeom prst="rect">
          <a:avLst/>
        </a:prstGeom>
      </xdr:spPr>
    </xdr:pic>
    <xdr:clientData/>
  </xdr:twoCellAnchor>
  <xdr:twoCellAnchor editAs="oneCell">
    <xdr:from>
      <xdr:col>18</xdr:col>
      <xdr:colOff>1270000</xdr:colOff>
      <xdr:row>0</xdr:row>
      <xdr:rowOff>215447</xdr:rowOff>
    </xdr:from>
    <xdr:to>
      <xdr:col>27</xdr:col>
      <xdr:colOff>556792</xdr:colOff>
      <xdr:row>5</xdr:row>
      <xdr:rowOff>204107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8214" y="215447"/>
          <a:ext cx="6793399" cy="1882321"/>
        </a:xfrm>
        <a:prstGeom prst="rect">
          <a:avLst/>
        </a:prstGeom>
      </xdr:spPr>
    </xdr:pic>
    <xdr:clientData/>
  </xdr:twoCellAnchor>
  <xdr:twoCellAnchor editAs="oneCell">
    <xdr:from>
      <xdr:col>21</xdr:col>
      <xdr:colOff>1156607</xdr:colOff>
      <xdr:row>46</xdr:row>
      <xdr:rowOff>11340</xdr:rowOff>
    </xdr:from>
    <xdr:to>
      <xdr:col>27</xdr:col>
      <xdr:colOff>62733</xdr:colOff>
      <xdr:row>53</xdr:row>
      <xdr:rowOff>58315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0" y="9184822"/>
          <a:ext cx="3850054" cy="131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65" zoomScaleNormal="65" workbookViewId="0">
      <pane ySplit="3" topLeftCell="A4" activePane="bottomLeft" state="frozen"/>
      <selection pane="bottomLeft" activeCell="H6" sqref="H6"/>
    </sheetView>
  </sheetViews>
  <sheetFormatPr defaultRowHeight="14.5" x14ac:dyDescent="0.35"/>
  <cols>
    <col min="1" max="1" width="5.54296875" customWidth="1"/>
    <col min="2" max="2" width="15.54296875" bestFit="1" customWidth="1"/>
    <col min="3" max="3" width="39.453125" customWidth="1"/>
    <col min="4" max="5" width="18.453125" customWidth="1"/>
    <col min="6" max="6" width="17.90625" customWidth="1"/>
    <col min="7" max="7" width="22.453125" customWidth="1"/>
    <col min="8" max="8" width="19.54296875" customWidth="1"/>
    <col min="9" max="10" width="24.54296875" customWidth="1"/>
  </cols>
  <sheetData>
    <row r="1" spans="1:26" ht="45" customHeight="1" x14ac:dyDescent="0.9">
      <c r="A1" s="65" t="s">
        <v>111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" x14ac:dyDescent="0.7">
      <c r="A2" s="64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15" customHeight="1" x14ac:dyDescent="0.35"/>
    <row r="4" spans="1:26" ht="41.25" customHeight="1" x14ac:dyDescent="0.4">
      <c r="B4" s="58" t="s">
        <v>2</v>
      </c>
      <c r="C4" s="58" t="s">
        <v>3</v>
      </c>
      <c r="D4" s="62" t="s">
        <v>4</v>
      </c>
      <c r="E4" s="62" t="s">
        <v>5</v>
      </c>
      <c r="F4" s="62" t="s">
        <v>108</v>
      </c>
      <c r="G4" s="62" t="s">
        <v>1</v>
      </c>
      <c r="H4" s="58" t="s">
        <v>6</v>
      </c>
    </row>
    <row r="5" spans="1:26" ht="21" customHeight="1" x14ac:dyDescent="0.4">
      <c r="B5" s="58" t="s">
        <v>7</v>
      </c>
      <c r="C5" s="63" t="s">
        <v>112</v>
      </c>
      <c r="D5" s="59">
        <v>20</v>
      </c>
      <c r="E5" s="59">
        <v>20</v>
      </c>
      <c r="F5" s="59">
        <v>20</v>
      </c>
      <c r="G5" s="59">
        <f t="shared" ref="G5:G12" si="0">IF((LEN(D5)+LEN(F5)+LEN(E5))=0,"-",D5+E5+F5)</f>
        <v>60</v>
      </c>
      <c r="H5" s="59">
        <v>10</v>
      </c>
    </row>
    <row r="6" spans="1:26" ht="21" customHeight="1" x14ac:dyDescent="0.4">
      <c r="B6" s="58" t="s">
        <v>8</v>
      </c>
      <c r="C6" s="63" t="s">
        <v>113</v>
      </c>
      <c r="D6" s="59">
        <v>1</v>
      </c>
      <c r="E6" s="59">
        <v>0</v>
      </c>
      <c r="F6" s="59">
        <v>1</v>
      </c>
      <c r="G6" s="59">
        <f t="shared" si="0"/>
        <v>2</v>
      </c>
      <c r="H6" s="59">
        <f t="shared" ref="H5:H64" si="1">IF(G6&lt;&gt;"-",RANK(G6,$G$5:$G$64,0),"-")</f>
        <v>31</v>
      </c>
    </row>
    <row r="7" spans="1:26" ht="20" x14ac:dyDescent="0.4">
      <c r="B7" s="58" t="s">
        <v>9</v>
      </c>
      <c r="C7" s="63" t="s">
        <v>114</v>
      </c>
      <c r="D7" s="59">
        <v>10</v>
      </c>
      <c r="E7" s="59">
        <v>3</v>
      </c>
      <c r="F7" s="59">
        <v>0</v>
      </c>
      <c r="G7" s="59">
        <f t="shared" si="0"/>
        <v>13</v>
      </c>
      <c r="H7" s="59">
        <f t="shared" si="1"/>
        <v>24</v>
      </c>
    </row>
    <row r="8" spans="1:26" ht="21" customHeight="1" x14ac:dyDescent="0.4">
      <c r="B8" s="58" t="s">
        <v>10</v>
      </c>
      <c r="C8" s="63" t="s">
        <v>115</v>
      </c>
      <c r="D8" s="59">
        <v>16</v>
      </c>
      <c r="E8" s="59">
        <v>40</v>
      </c>
      <c r="F8" s="59">
        <v>0</v>
      </c>
      <c r="G8" s="59">
        <f t="shared" si="0"/>
        <v>56</v>
      </c>
      <c r="H8" s="59">
        <f t="shared" si="1"/>
        <v>11</v>
      </c>
    </row>
    <row r="9" spans="1:26" ht="21" customHeight="1" x14ac:dyDescent="0.4">
      <c r="B9" s="58" t="s">
        <v>11</v>
      </c>
      <c r="C9" s="63" t="s">
        <v>116</v>
      </c>
      <c r="D9" s="59">
        <v>11</v>
      </c>
      <c r="E9" s="59">
        <v>14</v>
      </c>
      <c r="F9" s="59">
        <v>10</v>
      </c>
      <c r="G9" s="59">
        <f t="shared" si="0"/>
        <v>35</v>
      </c>
      <c r="H9" s="59">
        <f t="shared" si="1"/>
        <v>13</v>
      </c>
    </row>
    <row r="10" spans="1:26" ht="21" customHeight="1" x14ac:dyDescent="0.4">
      <c r="B10" s="58" t="s">
        <v>12</v>
      </c>
      <c r="C10" s="63" t="s">
        <v>118</v>
      </c>
      <c r="D10" s="59">
        <v>0</v>
      </c>
      <c r="E10" s="59">
        <v>0</v>
      </c>
      <c r="F10" s="59">
        <v>3</v>
      </c>
      <c r="G10" s="59">
        <f t="shared" si="0"/>
        <v>3</v>
      </c>
      <c r="H10" s="59">
        <f t="shared" si="1"/>
        <v>30</v>
      </c>
    </row>
    <row r="11" spans="1:26" ht="21" customHeight="1" x14ac:dyDescent="0.4">
      <c r="B11" s="58" t="s">
        <v>13</v>
      </c>
      <c r="C11" s="63" t="s">
        <v>119</v>
      </c>
      <c r="D11" s="59">
        <v>16</v>
      </c>
      <c r="E11" s="59">
        <v>88</v>
      </c>
      <c r="F11" s="59">
        <v>100</v>
      </c>
      <c r="G11" s="59">
        <f t="shared" si="0"/>
        <v>204</v>
      </c>
      <c r="H11" s="59">
        <f t="shared" si="1"/>
        <v>3</v>
      </c>
    </row>
    <row r="12" spans="1:26" ht="21" customHeight="1" x14ac:dyDescent="0.4">
      <c r="B12" s="58" t="s">
        <v>14</v>
      </c>
      <c r="C12" s="63" t="s">
        <v>120</v>
      </c>
      <c r="D12" s="59">
        <v>10</v>
      </c>
      <c r="E12" s="59">
        <v>11</v>
      </c>
      <c r="F12" s="59">
        <v>9</v>
      </c>
      <c r="G12" s="59">
        <f t="shared" si="0"/>
        <v>30</v>
      </c>
      <c r="H12" s="59">
        <f t="shared" si="1"/>
        <v>16</v>
      </c>
    </row>
    <row r="13" spans="1:26" ht="21" customHeight="1" x14ac:dyDescent="0.4">
      <c r="B13" s="58" t="s">
        <v>15</v>
      </c>
      <c r="C13" s="63" t="s">
        <v>121</v>
      </c>
      <c r="D13" s="59">
        <v>0</v>
      </c>
      <c r="E13" s="59">
        <v>32</v>
      </c>
      <c r="F13" s="59">
        <v>0</v>
      </c>
      <c r="G13" s="59">
        <f t="shared" ref="G13:G64" si="2">IF((LEN(D13)+LEN(F13)+LEN(E13))=0,"-",D13+E13+F13)</f>
        <v>32</v>
      </c>
      <c r="H13" s="59">
        <f t="shared" si="1"/>
        <v>15</v>
      </c>
    </row>
    <row r="14" spans="1:26" ht="21" customHeight="1" x14ac:dyDescent="0.4">
      <c r="B14" s="58" t="s">
        <v>16</v>
      </c>
      <c r="C14" s="63" t="s">
        <v>122</v>
      </c>
      <c r="D14" s="59">
        <v>32</v>
      </c>
      <c r="E14" s="59">
        <v>28</v>
      </c>
      <c r="F14" s="59">
        <v>0</v>
      </c>
      <c r="G14" s="59">
        <f t="shared" si="2"/>
        <v>60</v>
      </c>
      <c r="H14" s="59">
        <f t="shared" si="1"/>
        <v>9</v>
      </c>
    </row>
    <row r="15" spans="1:26" ht="21" customHeight="1" x14ac:dyDescent="0.4">
      <c r="B15" s="58" t="s">
        <v>17</v>
      </c>
      <c r="C15" s="63" t="s">
        <v>123</v>
      </c>
      <c r="D15" s="59">
        <v>10</v>
      </c>
      <c r="E15" s="59">
        <v>40</v>
      </c>
      <c r="F15" s="59">
        <v>40</v>
      </c>
      <c r="G15" s="59">
        <f t="shared" si="2"/>
        <v>90</v>
      </c>
      <c r="H15" s="59">
        <f t="shared" si="1"/>
        <v>7</v>
      </c>
    </row>
    <row r="16" spans="1:26" ht="21" customHeight="1" x14ac:dyDescent="0.4">
      <c r="B16" s="58" t="s">
        <v>18</v>
      </c>
      <c r="C16" s="63" t="s">
        <v>124</v>
      </c>
      <c r="D16" s="59">
        <v>12</v>
      </c>
      <c r="E16" s="59">
        <v>9</v>
      </c>
      <c r="F16" s="59">
        <v>12</v>
      </c>
      <c r="G16" s="59">
        <f t="shared" si="2"/>
        <v>33</v>
      </c>
      <c r="H16" s="59">
        <f t="shared" si="1"/>
        <v>14</v>
      </c>
    </row>
    <row r="17" spans="2:8" ht="21" customHeight="1" x14ac:dyDescent="0.4">
      <c r="B17" s="58" t="s">
        <v>19</v>
      </c>
      <c r="C17" s="63" t="s">
        <v>125</v>
      </c>
      <c r="D17" s="59">
        <v>6</v>
      </c>
      <c r="E17" s="59">
        <v>6</v>
      </c>
      <c r="F17" s="59">
        <v>6</v>
      </c>
      <c r="G17" s="59">
        <f t="shared" si="2"/>
        <v>18</v>
      </c>
      <c r="H17" s="59">
        <f t="shared" si="1"/>
        <v>19</v>
      </c>
    </row>
    <row r="18" spans="2:8" ht="21" customHeight="1" x14ac:dyDescent="0.4">
      <c r="B18" s="58" t="s">
        <v>20</v>
      </c>
      <c r="C18" s="63" t="s">
        <v>126</v>
      </c>
      <c r="D18" s="59">
        <v>4</v>
      </c>
      <c r="E18" s="59">
        <v>12</v>
      </c>
      <c r="F18" s="59">
        <v>4</v>
      </c>
      <c r="G18" s="59">
        <f t="shared" si="2"/>
        <v>20</v>
      </c>
      <c r="H18" s="59">
        <f t="shared" si="1"/>
        <v>18</v>
      </c>
    </row>
    <row r="19" spans="2:8" ht="21" customHeight="1" x14ac:dyDescent="0.4">
      <c r="B19" s="58" t="s">
        <v>21</v>
      </c>
      <c r="C19" s="63" t="s">
        <v>127</v>
      </c>
      <c r="D19" s="59">
        <v>0</v>
      </c>
      <c r="E19" s="59">
        <v>8</v>
      </c>
      <c r="F19" s="59">
        <v>0</v>
      </c>
      <c r="G19" s="59">
        <f t="shared" si="2"/>
        <v>8</v>
      </c>
      <c r="H19" s="59">
        <f t="shared" si="1"/>
        <v>26</v>
      </c>
    </row>
    <row r="20" spans="2:8" ht="21" customHeight="1" x14ac:dyDescent="0.4">
      <c r="B20" s="58" t="s">
        <v>22</v>
      </c>
      <c r="C20" s="63" t="s">
        <v>128</v>
      </c>
      <c r="D20" s="59">
        <v>8</v>
      </c>
      <c r="E20" s="59">
        <v>0</v>
      </c>
      <c r="F20" s="59">
        <v>0</v>
      </c>
      <c r="G20" s="59">
        <f t="shared" si="2"/>
        <v>8</v>
      </c>
      <c r="H20" s="59">
        <f t="shared" si="1"/>
        <v>26</v>
      </c>
    </row>
    <row r="21" spans="2:8" ht="21" customHeight="1" x14ac:dyDescent="0.4">
      <c r="B21" s="58" t="s">
        <v>23</v>
      </c>
      <c r="C21" s="63" t="s">
        <v>129</v>
      </c>
      <c r="D21" s="59">
        <v>0</v>
      </c>
      <c r="E21" s="59">
        <v>0</v>
      </c>
      <c r="F21" s="59">
        <v>8</v>
      </c>
      <c r="G21" s="59">
        <f t="shared" si="2"/>
        <v>8</v>
      </c>
      <c r="H21" s="59">
        <f t="shared" si="1"/>
        <v>26</v>
      </c>
    </row>
    <row r="22" spans="2:8" ht="21" customHeight="1" x14ac:dyDescent="0.4">
      <c r="B22" s="58" t="s">
        <v>24</v>
      </c>
      <c r="C22" s="63" t="s">
        <v>130</v>
      </c>
      <c r="D22" s="59">
        <v>0</v>
      </c>
      <c r="E22" s="59">
        <v>8</v>
      </c>
      <c r="F22" s="59">
        <v>0</v>
      </c>
      <c r="G22" s="59">
        <f t="shared" si="2"/>
        <v>8</v>
      </c>
      <c r="H22" s="59">
        <f t="shared" si="1"/>
        <v>26</v>
      </c>
    </row>
    <row r="23" spans="2:8" ht="21" customHeight="1" x14ac:dyDescent="0.4">
      <c r="B23" s="58" t="s">
        <v>25</v>
      </c>
      <c r="C23" s="63" t="s">
        <v>131</v>
      </c>
      <c r="D23" s="59">
        <v>8</v>
      </c>
      <c r="E23" s="59">
        <v>7</v>
      </c>
      <c r="F23" s="59">
        <v>10</v>
      </c>
      <c r="G23" s="59">
        <f t="shared" si="2"/>
        <v>25</v>
      </c>
      <c r="H23" s="59">
        <f t="shared" si="1"/>
        <v>17</v>
      </c>
    </row>
    <row r="24" spans="2:8" ht="21" customHeight="1" x14ac:dyDescent="0.4">
      <c r="B24" s="58" t="s">
        <v>26</v>
      </c>
      <c r="C24" s="63" t="s">
        <v>132</v>
      </c>
      <c r="D24" s="59">
        <v>0</v>
      </c>
      <c r="E24" s="59">
        <v>0</v>
      </c>
      <c r="F24" s="59">
        <v>40</v>
      </c>
      <c r="G24" s="59">
        <f t="shared" si="2"/>
        <v>40</v>
      </c>
      <c r="H24" s="59">
        <f t="shared" si="1"/>
        <v>12</v>
      </c>
    </row>
    <row r="25" spans="2:8" ht="21" customHeight="1" x14ac:dyDescent="0.4">
      <c r="B25" s="58" t="s">
        <v>27</v>
      </c>
      <c r="C25" s="63" t="s">
        <v>133</v>
      </c>
      <c r="D25" s="59">
        <v>28</v>
      </c>
      <c r="E25" s="59">
        <v>35</v>
      </c>
      <c r="F25" s="59">
        <v>0</v>
      </c>
      <c r="G25" s="59">
        <f t="shared" si="2"/>
        <v>63</v>
      </c>
      <c r="H25" s="59">
        <f t="shared" si="1"/>
        <v>8</v>
      </c>
    </row>
    <row r="26" spans="2:8" ht="21" customHeight="1" x14ac:dyDescent="0.4">
      <c r="B26" s="58" t="s">
        <v>28</v>
      </c>
      <c r="C26" s="63" t="s">
        <v>134</v>
      </c>
      <c r="D26" s="59">
        <v>104</v>
      </c>
      <c r="E26" s="59">
        <v>40</v>
      </c>
      <c r="F26" s="59">
        <v>128</v>
      </c>
      <c r="G26" s="59">
        <f t="shared" si="2"/>
        <v>272</v>
      </c>
      <c r="H26" s="59">
        <f t="shared" si="1"/>
        <v>1</v>
      </c>
    </row>
    <row r="27" spans="2:8" ht="21" customHeight="1" x14ac:dyDescent="0.4">
      <c r="B27" s="58" t="s">
        <v>29</v>
      </c>
      <c r="C27" s="63" t="s">
        <v>135</v>
      </c>
      <c r="D27" s="59">
        <v>0</v>
      </c>
      <c r="E27" s="59">
        <v>0</v>
      </c>
      <c r="F27" s="59">
        <v>1</v>
      </c>
      <c r="G27" s="59">
        <f t="shared" si="2"/>
        <v>1</v>
      </c>
      <c r="H27" s="59">
        <f t="shared" si="1"/>
        <v>32</v>
      </c>
    </row>
    <row r="28" spans="2:8" ht="21" customHeight="1" x14ac:dyDescent="0.4">
      <c r="B28" s="58" t="s">
        <v>30</v>
      </c>
      <c r="C28" s="63" t="s">
        <v>136</v>
      </c>
      <c r="D28" s="59">
        <v>16</v>
      </c>
      <c r="E28" s="59">
        <v>0</v>
      </c>
      <c r="F28" s="59">
        <v>0</v>
      </c>
      <c r="G28" s="59">
        <f t="shared" si="2"/>
        <v>16</v>
      </c>
      <c r="H28" s="59">
        <f t="shared" si="1"/>
        <v>21</v>
      </c>
    </row>
    <row r="29" spans="2:8" ht="21" customHeight="1" x14ac:dyDescent="0.4">
      <c r="B29" s="61" t="s">
        <v>31</v>
      </c>
      <c r="C29" s="63" t="s">
        <v>137</v>
      </c>
      <c r="D29" s="59">
        <v>64</v>
      </c>
      <c r="E29" s="59">
        <v>40</v>
      </c>
      <c r="F29" s="59">
        <v>104</v>
      </c>
      <c r="G29" s="59">
        <f t="shared" si="2"/>
        <v>208</v>
      </c>
      <c r="H29" s="59">
        <f t="shared" si="1"/>
        <v>2</v>
      </c>
    </row>
    <row r="30" spans="2:8" ht="21" customHeight="1" x14ac:dyDescent="0.4">
      <c r="B30" s="58" t="s">
        <v>32</v>
      </c>
      <c r="C30" s="63" t="s">
        <v>138</v>
      </c>
      <c r="D30" s="59">
        <v>80</v>
      </c>
      <c r="E30" s="59">
        <v>0</v>
      </c>
      <c r="F30" s="59">
        <v>80</v>
      </c>
      <c r="G30" s="59">
        <f t="shared" si="2"/>
        <v>160</v>
      </c>
      <c r="H30" s="59">
        <f t="shared" si="1"/>
        <v>4</v>
      </c>
    </row>
    <row r="31" spans="2:8" ht="21" customHeight="1" x14ac:dyDescent="0.4">
      <c r="B31" s="58" t="s">
        <v>33</v>
      </c>
      <c r="C31" s="63" t="s">
        <v>139</v>
      </c>
      <c r="D31" s="59">
        <v>0</v>
      </c>
      <c r="E31" s="59">
        <v>0</v>
      </c>
      <c r="F31" s="59">
        <v>0</v>
      </c>
      <c r="G31" s="59">
        <f t="shared" si="2"/>
        <v>0</v>
      </c>
      <c r="H31" s="59">
        <f t="shared" si="1"/>
        <v>33</v>
      </c>
    </row>
    <row r="32" spans="2:8" ht="21" customHeight="1" x14ac:dyDescent="0.4">
      <c r="B32" s="58" t="s">
        <v>34</v>
      </c>
      <c r="C32" s="63" t="s">
        <v>140</v>
      </c>
      <c r="D32" s="59">
        <v>0</v>
      </c>
      <c r="E32" s="59">
        <v>0</v>
      </c>
      <c r="F32" s="59">
        <v>0</v>
      </c>
      <c r="G32" s="59">
        <f t="shared" si="2"/>
        <v>0</v>
      </c>
      <c r="H32" s="59">
        <f t="shared" si="1"/>
        <v>33</v>
      </c>
    </row>
    <row r="33" spans="2:8" ht="21" customHeight="1" x14ac:dyDescent="0.4">
      <c r="B33" s="58" t="s">
        <v>35</v>
      </c>
      <c r="C33" s="63" t="s">
        <v>141</v>
      </c>
      <c r="D33" s="59">
        <v>4</v>
      </c>
      <c r="E33" s="59">
        <v>6</v>
      </c>
      <c r="F33" s="59">
        <v>6</v>
      </c>
      <c r="G33" s="59">
        <f t="shared" si="2"/>
        <v>16</v>
      </c>
      <c r="H33" s="59">
        <f t="shared" si="1"/>
        <v>21</v>
      </c>
    </row>
    <row r="34" spans="2:8" ht="21" customHeight="1" x14ac:dyDescent="0.4">
      <c r="B34" s="58" t="s">
        <v>77</v>
      </c>
      <c r="C34" s="63" t="s">
        <v>142</v>
      </c>
      <c r="D34" s="59">
        <v>2</v>
      </c>
      <c r="E34" s="59">
        <v>0</v>
      </c>
      <c r="F34" s="59">
        <v>8</v>
      </c>
      <c r="G34" s="59">
        <f t="shared" si="2"/>
        <v>10</v>
      </c>
      <c r="H34" s="59">
        <f t="shared" si="1"/>
        <v>25</v>
      </c>
    </row>
    <row r="35" spans="2:8" ht="21" customHeight="1" x14ac:dyDescent="0.4">
      <c r="B35" s="58" t="s">
        <v>78</v>
      </c>
      <c r="C35" s="63" t="s">
        <v>143</v>
      </c>
      <c r="D35" s="59">
        <v>2</v>
      </c>
      <c r="E35" s="59">
        <v>56</v>
      </c>
      <c r="F35" s="59">
        <v>40</v>
      </c>
      <c r="G35" s="59">
        <f t="shared" si="2"/>
        <v>98</v>
      </c>
      <c r="H35" s="59">
        <f t="shared" si="1"/>
        <v>6</v>
      </c>
    </row>
    <row r="36" spans="2:8" ht="21" customHeight="1" x14ac:dyDescent="0.4">
      <c r="B36" s="58" t="s">
        <v>79</v>
      </c>
      <c r="C36" s="63" t="s">
        <v>144</v>
      </c>
      <c r="D36" s="59">
        <v>0</v>
      </c>
      <c r="E36" s="59">
        <v>0</v>
      </c>
      <c r="F36" s="59">
        <v>0</v>
      </c>
      <c r="G36" s="59">
        <f t="shared" si="2"/>
        <v>0</v>
      </c>
      <c r="H36" s="59">
        <f t="shared" si="1"/>
        <v>33</v>
      </c>
    </row>
    <row r="37" spans="2:8" ht="20" x14ac:dyDescent="0.4">
      <c r="B37" s="58" t="s">
        <v>80</v>
      </c>
      <c r="C37" s="63" t="s">
        <v>145</v>
      </c>
      <c r="D37" s="59">
        <v>2</v>
      </c>
      <c r="E37" s="59">
        <v>0</v>
      </c>
      <c r="F37" s="59">
        <v>12</v>
      </c>
      <c r="G37" s="59">
        <f t="shared" si="2"/>
        <v>14</v>
      </c>
      <c r="H37" s="59">
        <f t="shared" si="1"/>
        <v>23</v>
      </c>
    </row>
    <row r="38" spans="2:8" ht="21" customHeight="1" x14ac:dyDescent="0.4">
      <c r="B38" s="58" t="s">
        <v>81</v>
      </c>
      <c r="C38" s="63" t="s">
        <v>146</v>
      </c>
      <c r="D38" s="59">
        <v>0</v>
      </c>
      <c r="E38" s="59">
        <v>0</v>
      </c>
      <c r="F38" s="59">
        <v>0</v>
      </c>
      <c r="G38" s="59">
        <f t="shared" si="2"/>
        <v>0</v>
      </c>
      <c r="H38" s="59">
        <f t="shared" si="1"/>
        <v>33</v>
      </c>
    </row>
    <row r="39" spans="2:8" ht="21" customHeight="1" x14ac:dyDescent="0.4">
      <c r="B39" s="58" t="s">
        <v>82</v>
      </c>
      <c r="C39" s="63" t="s">
        <v>147</v>
      </c>
      <c r="D39" s="59">
        <v>40</v>
      </c>
      <c r="E39" s="59">
        <v>40</v>
      </c>
      <c r="F39" s="59">
        <v>40</v>
      </c>
      <c r="G39" s="59">
        <f t="shared" si="2"/>
        <v>120</v>
      </c>
      <c r="H39" s="59">
        <f t="shared" si="1"/>
        <v>5</v>
      </c>
    </row>
    <row r="40" spans="2:8" ht="20" x14ac:dyDescent="0.4">
      <c r="B40" s="58" t="s">
        <v>83</v>
      </c>
      <c r="C40" s="63" t="s">
        <v>148</v>
      </c>
      <c r="D40" s="59">
        <v>0</v>
      </c>
      <c r="E40" s="59">
        <v>0</v>
      </c>
      <c r="F40" s="59">
        <v>0</v>
      </c>
      <c r="G40" s="59">
        <f t="shared" si="2"/>
        <v>0</v>
      </c>
      <c r="H40" s="59">
        <f t="shared" si="1"/>
        <v>33</v>
      </c>
    </row>
    <row r="41" spans="2:8" ht="21" customHeight="1" x14ac:dyDescent="0.4">
      <c r="B41" s="58" t="s">
        <v>84</v>
      </c>
      <c r="C41" s="63" t="s">
        <v>149</v>
      </c>
      <c r="D41" s="59">
        <v>11</v>
      </c>
      <c r="E41" s="59">
        <v>7</v>
      </c>
      <c r="F41" s="59">
        <v>0</v>
      </c>
      <c r="G41" s="59">
        <f t="shared" si="2"/>
        <v>18</v>
      </c>
      <c r="H41" s="59">
        <f t="shared" si="1"/>
        <v>19</v>
      </c>
    </row>
    <row r="42" spans="2:8" ht="21" customHeight="1" x14ac:dyDescent="0.4">
      <c r="B42" s="58" t="s">
        <v>85</v>
      </c>
      <c r="C42" s="63" t="s">
        <v>117</v>
      </c>
      <c r="D42" s="59">
        <v>0</v>
      </c>
      <c r="E42" s="59">
        <v>0</v>
      </c>
      <c r="F42" s="59">
        <v>0</v>
      </c>
      <c r="G42" s="59">
        <f t="shared" si="2"/>
        <v>0</v>
      </c>
      <c r="H42" s="59">
        <f t="shared" si="1"/>
        <v>33</v>
      </c>
    </row>
    <row r="43" spans="2:8" ht="21" customHeight="1" x14ac:dyDescent="0.4">
      <c r="B43" s="58" t="s">
        <v>86</v>
      </c>
      <c r="C43" s="63"/>
      <c r="D43" s="59"/>
      <c r="E43" s="59"/>
      <c r="F43" s="59"/>
      <c r="G43" s="59" t="str">
        <f t="shared" si="2"/>
        <v>-</v>
      </c>
      <c r="H43" s="59" t="str">
        <f t="shared" si="1"/>
        <v>-</v>
      </c>
    </row>
    <row r="44" spans="2:8" ht="21" customHeight="1" x14ac:dyDescent="0.4">
      <c r="B44" s="58" t="s">
        <v>87</v>
      </c>
      <c r="C44" s="63"/>
      <c r="D44" s="59"/>
      <c r="E44" s="59"/>
      <c r="F44" s="59"/>
      <c r="G44" s="59" t="str">
        <f t="shared" si="2"/>
        <v>-</v>
      </c>
      <c r="H44" s="59" t="str">
        <f t="shared" si="1"/>
        <v>-</v>
      </c>
    </row>
    <row r="45" spans="2:8" ht="20" x14ac:dyDescent="0.4">
      <c r="B45" s="58" t="s">
        <v>88</v>
      </c>
      <c r="C45" s="63"/>
      <c r="D45" s="59"/>
      <c r="E45" s="59"/>
      <c r="F45" s="59"/>
      <c r="G45" s="59" t="str">
        <f t="shared" si="2"/>
        <v>-</v>
      </c>
      <c r="H45" s="59" t="str">
        <f t="shared" si="1"/>
        <v>-</v>
      </c>
    </row>
    <row r="46" spans="2:8" ht="20" x14ac:dyDescent="0.4">
      <c r="B46" s="58" t="s">
        <v>89</v>
      </c>
      <c r="C46" s="63"/>
      <c r="D46" s="59"/>
      <c r="E46" s="59"/>
      <c r="F46" s="59"/>
      <c r="G46" s="59" t="str">
        <f t="shared" si="2"/>
        <v>-</v>
      </c>
      <c r="H46" s="59" t="str">
        <f t="shared" si="1"/>
        <v>-</v>
      </c>
    </row>
    <row r="47" spans="2:8" ht="20" x14ac:dyDescent="0.4">
      <c r="B47" s="58" t="s">
        <v>90</v>
      </c>
      <c r="C47" s="63"/>
      <c r="D47" s="59"/>
      <c r="E47" s="59"/>
      <c r="F47" s="59"/>
      <c r="G47" s="59" t="str">
        <f t="shared" si="2"/>
        <v>-</v>
      </c>
      <c r="H47" s="59" t="str">
        <f t="shared" si="1"/>
        <v>-</v>
      </c>
    </row>
    <row r="48" spans="2:8" ht="20" x14ac:dyDescent="0.4">
      <c r="B48" s="58" t="s">
        <v>91</v>
      </c>
      <c r="C48" s="63"/>
      <c r="D48" s="59"/>
      <c r="E48" s="59"/>
      <c r="F48" s="59"/>
      <c r="G48" s="59" t="str">
        <f t="shared" si="2"/>
        <v>-</v>
      </c>
      <c r="H48" s="59" t="str">
        <f t="shared" si="1"/>
        <v>-</v>
      </c>
    </row>
    <row r="49" spans="2:8" ht="20" x14ac:dyDescent="0.4">
      <c r="B49" s="58" t="s">
        <v>92</v>
      </c>
      <c r="C49" s="63"/>
      <c r="D49" s="59"/>
      <c r="E49" s="59"/>
      <c r="F49" s="59"/>
      <c r="G49" s="59" t="str">
        <f t="shared" si="2"/>
        <v>-</v>
      </c>
      <c r="H49" s="59" t="str">
        <f t="shared" si="1"/>
        <v>-</v>
      </c>
    </row>
    <row r="50" spans="2:8" ht="20" x14ac:dyDescent="0.4">
      <c r="B50" s="58" t="s">
        <v>93</v>
      </c>
      <c r="C50" s="63"/>
      <c r="D50" s="59"/>
      <c r="E50" s="59"/>
      <c r="F50" s="59"/>
      <c r="G50" s="59" t="str">
        <f t="shared" si="2"/>
        <v>-</v>
      </c>
      <c r="H50" s="59" t="str">
        <f t="shared" si="1"/>
        <v>-</v>
      </c>
    </row>
    <row r="51" spans="2:8" ht="20" x14ac:dyDescent="0.4">
      <c r="B51" s="58" t="s">
        <v>94</v>
      </c>
      <c r="C51" s="63"/>
      <c r="D51" s="59"/>
      <c r="E51" s="59"/>
      <c r="F51" s="59"/>
      <c r="G51" s="59" t="str">
        <f t="shared" si="2"/>
        <v>-</v>
      </c>
      <c r="H51" s="59" t="str">
        <f t="shared" si="1"/>
        <v>-</v>
      </c>
    </row>
    <row r="52" spans="2:8" ht="20" x14ac:dyDescent="0.4">
      <c r="B52" s="58" t="s">
        <v>95</v>
      </c>
      <c r="C52" s="60"/>
      <c r="D52" s="59"/>
      <c r="E52" s="59"/>
      <c r="F52" s="59"/>
      <c r="G52" s="59" t="str">
        <f t="shared" si="2"/>
        <v>-</v>
      </c>
      <c r="H52" s="59" t="str">
        <f t="shared" si="1"/>
        <v>-</v>
      </c>
    </row>
    <row r="53" spans="2:8" ht="20" x14ac:dyDescent="0.4">
      <c r="B53" s="58" t="s">
        <v>96</v>
      </c>
      <c r="C53" s="60"/>
      <c r="D53" s="59"/>
      <c r="E53" s="59"/>
      <c r="F53" s="59"/>
      <c r="G53" s="59" t="str">
        <f t="shared" si="2"/>
        <v>-</v>
      </c>
      <c r="H53" s="59" t="str">
        <f t="shared" si="1"/>
        <v>-</v>
      </c>
    </row>
    <row r="54" spans="2:8" ht="20" x14ac:dyDescent="0.4">
      <c r="B54" s="58" t="s">
        <v>97</v>
      </c>
      <c r="C54" s="60"/>
      <c r="D54" s="59"/>
      <c r="E54" s="59"/>
      <c r="F54" s="59"/>
      <c r="G54" s="59" t="str">
        <f t="shared" si="2"/>
        <v>-</v>
      </c>
      <c r="H54" s="59" t="str">
        <f t="shared" si="1"/>
        <v>-</v>
      </c>
    </row>
    <row r="55" spans="2:8" ht="20" x14ac:dyDescent="0.4">
      <c r="B55" s="58" t="s">
        <v>98</v>
      </c>
      <c r="C55" s="60"/>
      <c r="D55" s="59"/>
      <c r="E55" s="59"/>
      <c r="F55" s="59"/>
      <c r="G55" s="59" t="str">
        <f t="shared" si="2"/>
        <v>-</v>
      </c>
      <c r="H55" s="59" t="str">
        <f t="shared" si="1"/>
        <v>-</v>
      </c>
    </row>
    <row r="56" spans="2:8" ht="20" x14ac:dyDescent="0.4">
      <c r="B56" s="58" t="s">
        <v>99</v>
      </c>
      <c r="C56" s="60"/>
      <c r="D56" s="59"/>
      <c r="E56" s="59"/>
      <c r="F56" s="59"/>
      <c r="G56" s="59" t="str">
        <f t="shared" si="2"/>
        <v>-</v>
      </c>
      <c r="H56" s="59" t="str">
        <f t="shared" si="1"/>
        <v>-</v>
      </c>
    </row>
    <row r="57" spans="2:8" ht="20" x14ac:dyDescent="0.4">
      <c r="B57" s="58" t="s">
        <v>100</v>
      </c>
      <c r="C57" s="60"/>
      <c r="D57" s="59"/>
      <c r="E57" s="59"/>
      <c r="F57" s="59"/>
      <c r="G57" s="59" t="str">
        <f t="shared" si="2"/>
        <v>-</v>
      </c>
      <c r="H57" s="59" t="str">
        <f t="shared" si="1"/>
        <v>-</v>
      </c>
    </row>
    <row r="58" spans="2:8" ht="20" x14ac:dyDescent="0.4">
      <c r="B58" s="58" t="s">
        <v>101</v>
      </c>
      <c r="C58" s="60"/>
      <c r="D58" s="59"/>
      <c r="E58" s="59"/>
      <c r="F58" s="59"/>
      <c r="G58" s="59" t="str">
        <f t="shared" si="2"/>
        <v>-</v>
      </c>
      <c r="H58" s="59" t="str">
        <f t="shared" si="1"/>
        <v>-</v>
      </c>
    </row>
    <row r="59" spans="2:8" ht="20" x14ac:dyDescent="0.4">
      <c r="B59" s="58" t="s">
        <v>102</v>
      </c>
      <c r="C59" s="60"/>
      <c r="D59" s="59"/>
      <c r="E59" s="59"/>
      <c r="F59" s="59"/>
      <c r="G59" s="59" t="str">
        <f t="shared" si="2"/>
        <v>-</v>
      </c>
      <c r="H59" s="59" t="str">
        <f t="shared" si="1"/>
        <v>-</v>
      </c>
    </row>
    <row r="60" spans="2:8" ht="20" x14ac:dyDescent="0.4">
      <c r="B60" s="58" t="s">
        <v>103</v>
      </c>
      <c r="C60" s="60"/>
      <c r="D60" s="59"/>
      <c r="E60" s="59"/>
      <c r="F60" s="59"/>
      <c r="G60" s="59" t="str">
        <f t="shared" si="2"/>
        <v>-</v>
      </c>
      <c r="H60" s="59" t="str">
        <f t="shared" si="1"/>
        <v>-</v>
      </c>
    </row>
    <row r="61" spans="2:8" ht="20" x14ac:dyDescent="0.4">
      <c r="B61" s="58" t="s">
        <v>104</v>
      </c>
      <c r="C61" s="60"/>
      <c r="D61" s="59"/>
      <c r="E61" s="59"/>
      <c r="F61" s="59"/>
      <c r="G61" s="59" t="str">
        <f t="shared" si="2"/>
        <v>-</v>
      </c>
      <c r="H61" s="59" t="str">
        <f t="shared" si="1"/>
        <v>-</v>
      </c>
    </row>
    <row r="62" spans="2:8" ht="20" x14ac:dyDescent="0.4">
      <c r="B62" s="58" t="s">
        <v>105</v>
      </c>
      <c r="C62" s="60"/>
      <c r="D62" s="59"/>
      <c r="E62" s="59"/>
      <c r="F62" s="59"/>
      <c r="G62" s="59" t="str">
        <f t="shared" si="2"/>
        <v>-</v>
      </c>
      <c r="H62" s="59" t="str">
        <f t="shared" si="1"/>
        <v>-</v>
      </c>
    </row>
    <row r="63" spans="2:8" ht="20" x14ac:dyDescent="0.4">
      <c r="B63" s="58" t="s">
        <v>106</v>
      </c>
      <c r="C63" s="60"/>
      <c r="D63" s="59"/>
      <c r="E63" s="59"/>
      <c r="F63" s="59"/>
      <c r="G63" s="59" t="str">
        <f t="shared" si="2"/>
        <v>-</v>
      </c>
      <c r="H63" s="59" t="str">
        <f t="shared" si="1"/>
        <v>-</v>
      </c>
    </row>
    <row r="64" spans="2:8" ht="20" x14ac:dyDescent="0.4">
      <c r="B64" s="58" t="s">
        <v>107</v>
      </c>
      <c r="C64" s="60"/>
      <c r="D64" s="59"/>
      <c r="E64" s="59"/>
      <c r="F64" s="59"/>
      <c r="G64" s="59" t="str">
        <f t="shared" si="2"/>
        <v>-</v>
      </c>
      <c r="H64" s="59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zoomScale="56" zoomScaleNormal="56" workbookViewId="0">
      <selection activeCell="Q26" sqref="Q26"/>
    </sheetView>
  </sheetViews>
  <sheetFormatPr defaultColWidth="8.90625" defaultRowHeight="18" x14ac:dyDescent="0.4"/>
  <cols>
    <col min="1" max="1" width="5.54296875" style="6" customWidth="1"/>
    <col min="2" max="3" width="4.54296875" style="6" customWidth="1"/>
    <col min="4" max="4" width="25.54296875" style="6" customWidth="1"/>
    <col min="5" max="5" width="3.54296875" style="4" bestFit="1" customWidth="1"/>
    <col min="6" max="6" width="4.54296875" style="6" customWidth="1"/>
    <col min="7" max="7" width="25.54296875" style="6" customWidth="1"/>
    <col min="8" max="8" width="3.54296875" style="4" bestFit="1" customWidth="1"/>
    <col min="9" max="9" width="4.54296875" style="6" customWidth="1"/>
    <col min="10" max="10" width="25.54296875" style="6" customWidth="1"/>
    <col min="11" max="11" width="3.54296875" style="4" bestFit="1" customWidth="1"/>
    <col min="12" max="12" width="4.54296875" style="6" customWidth="1"/>
    <col min="13" max="13" width="25.54296875" style="6" customWidth="1"/>
    <col min="14" max="14" width="3.54296875" style="4" bestFit="1" customWidth="1"/>
    <col min="15" max="15" width="4.54296875" style="6" customWidth="1"/>
    <col min="16" max="16" width="30.54296875" style="6" customWidth="1"/>
    <col min="17" max="17" width="3.54296875" style="4" bestFit="1" customWidth="1"/>
    <col min="18" max="18" width="4.54296875" style="6" customWidth="1"/>
    <col min="19" max="19" width="28.54296875" style="6" customWidth="1"/>
    <col min="20" max="20" width="3.54296875" style="4" bestFit="1" customWidth="1"/>
    <col min="21" max="21" width="4.54296875" style="6" customWidth="1"/>
    <col min="22" max="22" width="30.54296875" style="6" customWidth="1"/>
    <col min="23" max="23" width="4.54296875" style="6" customWidth="1"/>
    <col min="24" max="16384" width="8.90625" style="6"/>
  </cols>
  <sheetData>
    <row r="1" spans="1:28" ht="60.75" customHeight="1" x14ac:dyDescent="1.2">
      <c r="B1" s="83" t="s">
        <v>109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12"/>
      <c r="W1" s="12"/>
      <c r="X1" s="12"/>
      <c r="Y1" s="12"/>
      <c r="Z1" s="12"/>
    </row>
    <row r="2" spans="1:28" ht="35" x14ac:dyDescent="0.7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3"/>
      <c r="W2" s="13"/>
      <c r="X2" s="13"/>
      <c r="Y2" s="13"/>
      <c r="Z2" s="13"/>
      <c r="AA2" s="13"/>
    </row>
    <row r="3" spans="1:28" x14ac:dyDescent="0.4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4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7"/>
      <c r="T4" s="87"/>
      <c r="U4" s="87"/>
      <c r="V4" s="87"/>
      <c r="W4" s="22"/>
      <c r="X4" s="3"/>
      <c r="Y4" s="3"/>
      <c r="Z4" s="3"/>
      <c r="AA4" s="3"/>
      <c r="AB4" s="3"/>
    </row>
    <row r="5" spans="1:28" x14ac:dyDescent="0.4">
      <c r="A5" s="17"/>
      <c r="B5" s="73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Gyrotechnici</v>
      </c>
      <c r="E5" s="37"/>
      <c r="F5" s="26"/>
      <c r="G5" s="41" t="str">
        <f>IF(E5="V",D5,IF(E6="V",D6,""))</f>
        <v>d'Highground</v>
      </c>
      <c r="H5" s="38"/>
      <c r="I5" s="67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4">
      <c r="A6" s="17"/>
      <c r="B6" s="74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d'Highground</v>
      </c>
      <c r="E6" s="37" t="s">
        <v>150</v>
      </c>
      <c r="F6" s="25"/>
      <c r="G6" s="68" t="s">
        <v>59</v>
      </c>
      <c r="H6" s="43"/>
      <c r="I6" s="67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15" customHeight="1" x14ac:dyDescent="0.4">
      <c r="A7" s="17"/>
      <c r="B7" s="14"/>
      <c r="C7" s="14"/>
      <c r="D7" s="44"/>
      <c r="E7" s="22"/>
      <c r="F7" s="14"/>
      <c r="G7" s="69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4">
      <c r="A8" s="17"/>
      <c r="B8" s="73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SKYENCE</v>
      </c>
      <c r="E8" s="37"/>
      <c r="F8" s="26"/>
      <c r="G8" s="70"/>
      <c r="H8" s="46"/>
      <c r="I8" s="66"/>
      <c r="J8" s="41" t="str">
        <f>IF(H5="V",G5,IF(H9="V",G9,""))</f>
        <v>VH group</v>
      </c>
      <c r="K8" s="38"/>
      <c r="L8" s="67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4">
      <c r="A9" s="17"/>
      <c r="B9" s="74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VH group</v>
      </c>
      <c r="E9" s="37" t="s">
        <v>150</v>
      </c>
      <c r="F9" s="25"/>
      <c r="G9" s="41" t="str">
        <f>IF(E8="V",D8,IF(E9="V",D9,""))</f>
        <v>VH group</v>
      </c>
      <c r="H9" s="38" t="s">
        <v>150</v>
      </c>
      <c r="I9" s="66"/>
      <c r="J9" s="68" t="s">
        <v>60</v>
      </c>
      <c r="K9" s="43"/>
      <c r="L9" s="67"/>
      <c r="M9" s="14"/>
      <c r="N9" s="22"/>
      <c r="O9" s="14"/>
      <c r="P9" s="77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15" customHeight="1" x14ac:dyDescent="0.4">
      <c r="A10" s="17"/>
      <c r="B10" s="14"/>
      <c r="C10" s="14"/>
      <c r="D10" s="44"/>
      <c r="E10" s="22"/>
      <c r="F10" s="14"/>
      <c r="G10" s="56"/>
      <c r="H10" s="22"/>
      <c r="I10" s="14"/>
      <c r="J10" s="69"/>
      <c r="K10" s="45"/>
      <c r="L10" s="31"/>
      <c r="M10" s="14"/>
      <c r="N10" s="22"/>
      <c r="O10" s="14"/>
      <c r="P10" s="77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4">
      <c r="A11" s="17"/>
      <c r="B11" s="73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CRabice</v>
      </c>
      <c r="E11" s="37" t="s">
        <v>150</v>
      </c>
      <c r="F11" s="26"/>
      <c r="G11" s="41" t="str">
        <f>IF(E11="V",D11,IF(E12="V",D12,""))</f>
        <v>CRabice</v>
      </c>
      <c r="H11" s="38"/>
      <c r="I11" s="67"/>
      <c r="J11" s="70"/>
      <c r="K11" s="46"/>
      <c r="L11" s="66"/>
      <c r="M11" s="41" t="str">
        <f>IF(K8="V",J8,IF(K12="V",J12,""))</f>
        <v>Irregular džungaráci</v>
      </c>
      <c r="N11" s="38" t="s">
        <v>150</v>
      </c>
      <c r="O11" s="67"/>
      <c r="P11" s="77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4">
      <c r="A12" s="17"/>
      <c r="B12" s="74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Crashbot</v>
      </c>
      <c r="E12" s="37"/>
      <c r="F12" s="25"/>
      <c r="G12" s="68" t="s">
        <v>61</v>
      </c>
      <c r="H12" s="43"/>
      <c r="I12" s="67"/>
      <c r="J12" s="41" t="str">
        <f>IF(H11="V",G11,IF(H15="V",G15,""))</f>
        <v>Irregular džungaráci</v>
      </c>
      <c r="K12" s="38" t="s">
        <v>150</v>
      </c>
      <c r="L12" s="66"/>
      <c r="M12" s="56"/>
      <c r="N12" s="22"/>
      <c r="O12" s="67"/>
      <c r="P12" s="85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15" customHeight="1" x14ac:dyDescent="0.4">
      <c r="A13" s="17"/>
      <c r="B13" s="14"/>
      <c r="C13" s="14"/>
      <c r="D13" s="44"/>
      <c r="E13" s="22"/>
      <c r="F13" s="14"/>
      <c r="G13" s="69"/>
      <c r="H13" s="45"/>
      <c r="I13" s="31"/>
      <c r="J13" s="56"/>
      <c r="K13" s="22"/>
      <c r="L13" s="14"/>
      <c r="M13" s="56"/>
      <c r="N13" s="22"/>
      <c r="O13" s="67"/>
      <c r="P13" s="85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4">
      <c r="A14" s="17"/>
      <c r="B14" s="73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Vidláci od Desné</v>
      </c>
      <c r="E14" s="37"/>
      <c r="F14" s="26"/>
      <c r="G14" s="70"/>
      <c r="H14" s="46"/>
      <c r="I14" s="66"/>
      <c r="J14" s="56"/>
      <c r="K14" s="22"/>
      <c r="L14" s="14"/>
      <c r="M14" s="56"/>
      <c r="N14" s="22"/>
      <c r="O14" s="67"/>
      <c r="P14" s="85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4">
      <c r="A15" s="17"/>
      <c r="B15" s="74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Irregular džungaráci</v>
      </c>
      <c r="E15" s="37" t="s">
        <v>150</v>
      </c>
      <c r="F15" s="25"/>
      <c r="G15" s="41" t="str">
        <f>IF(E14="V",D14,IF(E15="V",D15,""))</f>
        <v>Irregular džungaráci</v>
      </c>
      <c r="H15" s="38" t="s">
        <v>150</v>
      </c>
      <c r="I15" s="66"/>
      <c r="J15" s="56"/>
      <c r="K15" s="22"/>
      <c r="L15" s="14"/>
      <c r="M15" s="69" t="s">
        <v>62</v>
      </c>
      <c r="N15" s="45"/>
      <c r="O15" s="88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15" customHeight="1" x14ac:dyDescent="0.4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69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4">
      <c r="A17" s="17"/>
      <c r="B17" s="73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Turbomyš</v>
      </c>
      <c r="E17" s="37" t="s">
        <v>150</v>
      </c>
      <c r="F17" s="26"/>
      <c r="G17" s="41" t="str">
        <f>IF(E17="V",D17,IF(E18="V",D18,""))</f>
        <v>Turbomyš</v>
      </c>
      <c r="H17" s="38"/>
      <c r="I17" s="67"/>
      <c r="J17" s="56"/>
      <c r="K17" s="22"/>
      <c r="L17" s="14"/>
      <c r="M17" s="69"/>
      <c r="N17" s="45"/>
      <c r="O17" s="81"/>
      <c r="P17" s="41" t="str">
        <f>IF(N11="V",M11,IF(N21="V",M21,""))</f>
        <v>Irregular džungaráci</v>
      </c>
      <c r="Q17" s="38"/>
      <c r="R17" s="67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4">
      <c r="A18" s="17"/>
      <c r="B18" s="74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Ananas</v>
      </c>
      <c r="E18" s="37"/>
      <c r="F18" s="25"/>
      <c r="G18" s="68" t="s">
        <v>63</v>
      </c>
      <c r="H18" s="43"/>
      <c r="I18" s="67"/>
      <c r="J18" s="56"/>
      <c r="K18" s="22"/>
      <c r="L18" s="14"/>
      <c r="M18" s="56"/>
      <c r="N18" s="22"/>
      <c r="O18" s="66"/>
      <c r="P18" s="76" t="s">
        <v>54</v>
      </c>
      <c r="Q18" s="48"/>
      <c r="R18" s="67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15" customHeight="1" x14ac:dyDescent="0.4">
      <c r="A19" s="17"/>
      <c r="B19" s="14"/>
      <c r="C19" s="14"/>
      <c r="D19" s="44"/>
      <c r="E19" s="22"/>
      <c r="F19" s="14"/>
      <c r="G19" s="69"/>
      <c r="H19" s="45"/>
      <c r="I19" s="31"/>
      <c r="J19" s="56"/>
      <c r="K19" s="22"/>
      <c r="L19" s="14"/>
      <c r="M19" s="56"/>
      <c r="N19" s="22"/>
      <c r="O19" s="66"/>
      <c r="P19" s="77"/>
      <c r="Q19" s="49"/>
      <c r="R19" s="67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4">
      <c r="A20" s="17"/>
      <c r="B20" s="73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Robomani</v>
      </c>
      <c r="E20" s="37"/>
      <c r="F20" s="26"/>
      <c r="G20" s="70"/>
      <c r="H20" s="46"/>
      <c r="I20" s="66"/>
      <c r="J20" s="41" t="str">
        <f>IF(H17="V",G17,IF(H21="V",G21,""))</f>
        <v>TeamSTV</v>
      </c>
      <c r="K20" s="38" t="s">
        <v>150</v>
      </c>
      <c r="L20" s="67"/>
      <c r="M20" s="56"/>
      <c r="N20" s="22"/>
      <c r="O20" s="66"/>
      <c r="P20" s="77"/>
      <c r="Q20" s="49"/>
      <c r="R20" s="67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4">
      <c r="A21" s="17"/>
      <c r="B21" s="74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TeamSTV</v>
      </c>
      <c r="E21" s="37" t="s">
        <v>150</v>
      </c>
      <c r="F21" s="25"/>
      <c r="G21" s="41" t="str">
        <f>IF(E20="V",D20,IF(E21="V",D21,""))</f>
        <v>TeamSTV</v>
      </c>
      <c r="H21" s="38" t="s">
        <v>150</v>
      </c>
      <c r="I21" s="66"/>
      <c r="J21" s="68" t="s">
        <v>64</v>
      </c>
      <c r="K21" s="43"/>
      <c r="L21" s="67"/>
      <c r="M21" s="41" t="str">
        <f>IF(K20="V",J20,IF(K24="V",J24,""))</f>
        <v>TeamSTV</v>
      </c>
      <c r="N21" s="38"/>
      <c r="O21" s="66"/>
      <c r="P21" s="85" t="s">
        <v>55</v>
      </c>
      <c r="Q21" s="49"/>
      <c r="R21" s="67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15" customHeight="1" x14ac:dyDescent="0.4">
      <c r="A22" s="17"/>
      <c r="B22" s="14"/>
      <c r="C22" s="14"/>
      <c r="D22" s="44"/>
      <c r="E22" s="22"/>
      <c r="F22" s="14"/>
      <c r="G22" s="56"/>
      <c r="H22" s="22"/>
      <c r="I22" s="14"/>
      <c r="J22" s="69"/>
      <c r="K22" s="45"/>
      <c r="L22" s="31"/>
      <c r="M22" s="56"/>
      <c r="N22" s="22"/>
      <c r="O22" s="14"/>
      <c r="P22" s="85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4">
      <c r="A23" s="17"/>
      <c r="B23" s="73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NIKDO-Z-WISHE</v>
      </c>
      <c r="E23" s="37" t="s">
        <v>150</v>
      </c>
      <c r="F23" s="26"/>
      <c r="G23" s="41" t="str">
        <f>IF(E23="V",D23,IF(E24="V",D24,""))</f>
        <v>NIKDO-Z-WISHE</v>
      </c>
      <c r="H23" s="38"/>
      <c r="I23" s="67"/>
      <c r="J23" s="70"/>
      <c r="K23" s="46"/>
      <c r="L23" s="66"/>
      <c r="M23" s="56"/>
      <c r="N23" s="22"/>
      <c r="O23" s="14"/>
      <c r="P23" s="85"/>
      <c r="Q23" s="22"/>
      <c r="R23" s="66"/>
      <c r="S23" s="86" t="str">
        <f>IF(Q17="V",P17,IF(Q27="V",P27,""))</f>
        <v>Gyrotechnici</v>
      </c>
      <c r="T23" s="86"/>
      <c r="U23" s="86"/>
      <c r="V23" s="86"/>
      <c r="W23" s="14"/>
      <c r="X23" s="5"/>
      <c r="Y23" s="5"/>
      <c r="Z23" s="5"/>
      <c r="AA23" s="5"/>
      <c r="AB23" s="5"/>
    </row>
    <row r="24" spans="1:28" ht="18" customHeight="1" x14ac:dyDescent="0.4">
      <c r="A24" s="17"/>
      <c r="B24" s="74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Luka lolem</v>
      </c>
      <c r="E24" s="37"/>
      <c r="F24" s="25"/>
      <c r="G24" s="68" t="s">
        <v>65</v>
      </c>
      <c r="H24" s="43"/>
      <c r="I24" s="67"/>
      <c r="J24" s="41" t="str">
        <f>IF(H23="V",G23,IF(H27="V",G27,""))</f>
        <v>Robotín</v>
      </c>
      <c r="K24" s="38"/>
      <c r="L24" s="66"/>
      <c r="M24" s="56"/>
      <c r="N24" s="22"/>
      <c r="O24" s="14"/>
      <c r="P24" s="79" t="s">
        <v>58</v>
      </c>
      <c r="Q24" s="22"/>
      <c r="R24" s="66"/>
      <c r="S24" s="86"/>
      <c r="T24" s="86"/>
      <c r="U24" s="86"/>
      <c r="V24" s="86"/>
      <c r="W24" s="14"/>
      <c r="X24" s="5"/>
      <c r="Y24" s="5"/>
      <c r="Z24" s="5"/>
      <c r="AA24" s="5"/>
      <c r="AB24" s="5"/>
    </row>
    <row r="25" spans="1:28" ht="5.15" customHeight="1" x14ac:dyDescent="0.4">
      <c r="A25" s="17"/>
      <c r="B25" s="14"/>
      <c r="C25" s="14"/>
      <c r="D25" s="44"/>
      <c r="E25" s="22"/>
      <c r="F25" s="14"/>
      <c r="G25" s="69"/>
      <c r="H25" s="45"/>
      <c r="I25" s="31"/>
      <c r="J25" s="56"/>
      <c r="K25" s="22"/>
      <c r="L25" s="14"/>
      <c r="M25" s="56"/>
      <c r="N25" s="22"/>
      <c r="O25" s="14"/>
      <c r="P25" s="79"/>
      <c r="Q25" s="22"/>
      <c r="R25" s="66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4">
      <c r="A26" s="17"/>
      <c r="B26" s="73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Arcuscotangens</v>
      </c>
      <c r="E26" s="37"/>
      <c r="F26" s="26"/>
      <c r="G26" s="70"/>
      <c r="H26" s="46"/>
      <c r="I26" s="66"/>
      <c r="J26" s="56"/>
      <c r="K26" s="22"/>
      <c r="L26" s="14"/>
      <c r="M26" s="56"/>
      <c r="N26" s="22"/>
      <c r="O26" s="14"/>
      <c r="P26" s="80"/>
      <c r="Q26" s="22"/>
      <c r="R26" s="66"/>
      <c r="S26" s="82" t="s">
        <v>110</v>
      </c>
      <c r="T26" s="82"/>
      <c r="U26" s="82"/>
      <c r="V26" s="82"/>
      <c r="W26" s="14"/>
      <c r="X26" s="5"/>
      <c r="Y26" s="5"/>
      <c r="Z26" s="5"/>
      <c r="AA26" s="5"/>
      <c r="AB26" s="5"/>
    </row>
    <row r="27" spans="1:28" x14ac:dyDescent="0.4">
      <c r="A27" s="17"/>
      <c r="B27" s="74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Robotín</v>
      </c>
      <c r="E27" s="37" t="s">
        <v>150</v>
      </c>
      <c r="F27" s="25"/>
      <c r="G27" s="41" t="str">
        <f>IF(E26="V",D26,IF(E27="V",D27,""))</f>
        <v>Robotín</v>
      </c>
      <c r="H27" s="38" t="s">
        <v>150</v>
      </c>
      <c r="I27" s="66"/>
      <c r="J27" s="56"/>
      <c r="K27" s="22"/>
      <c r="L27" s="14"/>
      <c r="M27" s="56"/>
      <c r="N27" s="22"/>
      <c r="O27" s="14"/>
      <c r="P27" s="40" t="str">
        <f>V38</f>
        <v>Gyrotechnici</v>
      </c>
      <c r="Q27" s="38" t="s">
        <v>150</v>
      </c>
      <c r="R27" s="66"/>
      <c r="S27" s="82"/>
      <c r="T27" s="82"/>
      <c r="U27" s="82"/>
      <c r="V27" s="82"/>
      <c r="W27" s="14"/>
      <c r="X27" s="5"/>
      <c r="Y27" s="5"/>
      <c r="Z27" s="5"/>
      <c r="AA27" s="5"/>
      <c r="AB27" s="5"/>
    </row>
    <row r="28" spans="1:28" ht="5.15" customHeight="1" x14ac:dyDescent="0.4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82"/>
      <c r="T28" s="82"/>
      <c r="U28" s="82"/>
      <c r="V28" s="82"/>
      <c r="W28" s="14"/>
      <c r="X28" s="5"/>
      <c r="Y28" s="5"/>
      <c r="Z28" s="5"/>
      <c r="AA28" s="5"/>
      <c r="AB28" s="5"/>
    </row>
    <row r="29" spans="1:28" x14ac:dyDescent="0.4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4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4">
      <c r="A31" s="17"/>
      <c r="B31" s="54" t="s">
        <v>46</v>
      </c>
      <c r="C31" s="24"/>
      <c r="D31" s="18" t="str">
        <f>IF(E5="V",D6,IF(E6="V",D5,""))</f>
        <v>Gyrotechnici</v>
      </c>
      <c r="E31" s="37" t="s">
        <v>150</v>
      </c>
      <c r="F31" s="67"/>
      <c r="G31" s="18" t="str">
        <f>IF(E31="V",D31,IF(E35="V",D35,""))</f>
        <v>Gyrotechnici</v>
      </c>
      <c r="H31" s="37" t="s">
        <v>150</v>
      </c>
      <c r="I31" s="67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4">
      <c r="A32" s="17"/>
      <c r="B32" s="55"/>
      <c r="C32" s="25"/>
      <c r="D32" s="68" t="s">
        <v>56</v>
      </c>
      <c r="E32" s="22"/>
      <c r="F32" s="67"/>
      <c r="G32" s="68" t="s">
        <v>66</v>
      </c>
      <c r="H32" s="22"/>
      <c r="I32" s="67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15" customHeight="1" x14ac:dyDescent="0.4">
      <c r="A33" s="17"/>
      <c r="B33" s="14"/>
      <c r="C33" s="14"/>
      <c r="D33" s="69"/>
      <c r="E33" s="22"/>
      <c r="F33" s="31"/>
      <c r="G33" s="69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4">
      <c r="A34" s="17"/>
      <c r="B34" s="54" t="s">
        <v>47</v>
      </c>
      <c r="C34" s="26"/>
      <c r="D34" s="69"/>
      <c r="E34" s="22"/>
      <c r="F34" s="66"/>
      <c r="G34" s="70"/>
      <c r="H34" s="32"/>
      <c r="I34" s="66"/>
      <c r="J34" s="18" t="str">
        <f>IF(H31="V",G31,IF(H35="V",G35,""))</f>
        <v>Gyrotechnici</v>
      </c>
      <c r="K34" s="37" t="s">
        <v>150</v>
      </c>
      <c r="L34" s="67"/>
      <c r="M34" s="14"/>
      <c r="N34" s="22"/>
      <c r="O34" s="14"/>
      <c r="P34" s="14"/>
      <c r="Q34" s="29"/>
      <c r="R34" s="33"/>
      <c r="S34" s="18" t="str">
        <f>IF(N11="V",M21,IF(N21="V",M11,""))</f>
        <v>TeamSTV</v>
      </c>
      <c r="T34" s="23"/>
      <c r="U34" s="67"/>
      <c r="V34" s="14"/>
      <c r="W34" s="14"/>
      <c r="X34" s="5"/>
      <c r="Y34" s="5"/>
      <c r="Z34" s="5"/>
      <c r="AA34" s="5"/>
      <c r="AB34" s="5"/>
    </row>
    <row r="35" spans="1:28" ht="18.75" customHeight="1" x14ac:dyDescent="0.4">
      <c r="A35" s="17"/>
      <c r="B35" s="55"/>
      <c r="C35" s="25"/>
      <c r="D35" s="18" t="str">
        <f>IF(E8="V",D9,IF(E9="V",D8,""))</f>
        <v>SKYENCE</v>
      </c>
      <c r="E35" s="37"/>
      <c r="F35" s="66"/>
      <c r="G35" s="18" t="str">
        <f>IF(H23="V",G27,IF(H27="V",G23,""))</f>
        <v>NIKDO-Z-WISHE</v>
      </c>
      <c r="H35" s="37"/>
      <c r="I35" s="66"/>
      <c r="J35" s="68" t="s">
        <v>67</v>
      </c>
      <c r="K35" s="22"/>
      <c r="L35" s="67"/>
      <c r="M35" s="18" t="str">
        <f>IF(K34="V",J34,IF(K38="V",J38,""))</f>
        <v>Gyrotechnici</v>
      </c>
      <c r="N35" s="37" t="s">
        <v>150</v>
      </c>
      <c r="O35" s="67"/>
      <c r="P35" s="14"/>
      <c r="Q35" s="29"/>
      <c r="R35" s="33"/>
      <c r="S35" s="15"/>
      <c r="T35" s="20"/>
      <c r="U35" s="67"/>
      <c r="V35" s="14"/>
      <c r="W35" s="14"/>
      <c r="X35" s="5"/>
      <c r="Y35" s="5"/>
      <c r="Z35" s="5"/>
      <c r="AA35" s="5"/>
      <c r="AB35" s="5"/>
    </row>
    <row r="36" spans="1:28" ht="5.15" customHeight="1" x14ac:dyDescent="0.4">
      <c r="A36" s="17"/>
      <c r="B36" s="14"/>
      <c r="C36" s="14"/>
      <c r="D36" s="27"/>
      <c r="E36" s="22"/>
      <c r="F36" s="14"/>
      <c r="G36" s="56"/>
      <c r="H36" s="22"/>
      <c r="I36" s="14"/>
      <c r="J36" s="69"/>
      <c r="K36" s="22"/>
      <c r="L36" s="31"/>
      <c r="M36" s="14"/>
      <c r="N36" s="22"/>
      <c r="O36" s="67"/>
      <c r="P36" s="14"/>
      <c r="Q36" s="29"/>
      <c r="R36" s="33"/>
      <c r="S36" s="15"/>
      <c r="T36" s="20"/>
      <c r="U36" s="67"/>
      <c r="V36" s="14"/>
      <c r="W36" s="14"/>
      <c r="X36" s="5"/>
      <c r="Y36" s="5"/>
      <c r="Z36" s="5"/>
      <c r="AA36" s="5"/>
      <c r="AB36" s="5"/>
    </row>
    <row r="37" spans="1:28" ht="18" customHeight="1" x14ac:dyDescent="0.4">
      <c r="A37" s="17"/>
      <c r="B37" s="54" t="s">
        <v>48</v>
      </c>
      <c r="C37" s="26"/>
      <c r="D37" s="18" t="str">
        <f>IF(E11="V",D12,IF(E12="V",D11,""))</f>
        <v>Crashbot</v>
      </c>
      <c r="E37" s="37"/>
      <c r="F37" s="67"/>
      <c r="G37" s="18" t="str">
        <f>IF(E37="V",D37,IF(E41="V",D41,""))</f>
        <v>Vidláci od Desné</v>
      </c>
      <c r="H37" s="37"/>
      <c r="I37" s="67"/>
      <c r="J37" s="70"/>
      <c r="K37" s="22"/>
      <c r="L37" s="66"/>
      <c r="M37" s="69" t="s">
        <v>68</v>
      </c>
      <c r="N37" s="22"/>
      <c r="O37" s="67"/>
      <c r="P37" s="14"/>
      <c r="Q37" s="29"/>
      <c r="R37" s="33"/>
      <c r="S37" s="69" t="s">
        <v>69</v>
      </c>
      <c r="T37" s="20"/>
      <c r="U37" s="67"/>
      <c r="V37" s="14"/>
      <c r="W37" s="15"/>
      <c r="X37" s="8"/>
      <c r="Y37" s="5"/>
      <c r="Z37" s="5"/>
      <c r="AA37" s="5"/>
      <c r="AB37" s="5"/>
    </row>
    <row r="38" spans="1:28" ht="18" customHeight="1" x14ac:dyDescent="0.4">
      <c r="A38" s="17"/>
      <c r="B38" s="55"/>
      <c r="C38" s="25"/>
      <c r="D38" s="68" t="s">
        <v>56</v>
      </c>
      <c r="E38" s="22"/>
      <c r="F38" s="67"/>
      <c r="G38" s="68" t="s">
        <v>70</v>
      </c>
      <c r="H38" s="22"/>
      <c r="I38" s="67"/>
      <c r="J38" s="18" t="str">
        <f>IF(H37="V",G37,IF(H41="V",G41,""))</f>
        <v>Turbomyš</v>
      </c>
      <c r="K38" s="37"/>
      <c r="L38" s="66"/>
      <c r="M38" s="69"/>
      <c r="N38" s="22"/>
      <c r="O38" s="66"/>
      <c r="P38" s="18" t="str">
        <f>IF(N35="V",M35,IF(N40="V",M40,""))</f>
        <v>Gyrotechnici</v>
      </c>
      <c r="Q38" s="23" t="s">
        <v>150</v>
      </c>
      <c r="R38" s="71"/>
      <c r="S38" s="69"/>
      <c r="T38" s="20"/>
      <c r="U38" s="66"/>
      <c r="V38" s="18" t="str">
        <f>IF(T34="V",S34,IF(T41="V",S41,""))</f>
        <v>Gyrotechnici</v>
      </c>
      <c r="W38" s="53"/>
      <c r="X38" s="7"/>
    </row>
    <row r="39" spans="1:28" ht="5.15" customHeight="1" x14ac:dyDescent="0.4">
      <c r="A39" s="17"/>
      <c r="B39" s="14"/>
      <c r="C39" s="14"/>
      <c r="D39" s="69"/>
      <c r="E39" s="22"/>
      <c r="F39" s="31"/>
      <c r="G39" s="69"/>
      <c r="H39" s="22"/>
      <c r="I39" s="31"/>
      <c r="J39" s="56"/>
      <c r="K39" s="22"/>
      <c r="L39" s="14"/>
      <c r="M39" s="69"/>
      <c r="N39" s="22"/>
      <c r="O39" s="66"/>
      <c r="P39" s="14"/>
      <c r="Q39" s="29"/>
      <c r="R39" s="71"/>
      <c r="S39" s="69"/>
      <c r="T39" s="20"/>
      <c r="U39" s="66"/>
      <c r="V39" s="53"/>
      <c r="W39" s="53"/>
      <c r="X39" s="7"/>
    </row>
    <row r="40" spans="1:28" ht="18" customHeight="1" x14ac:dyDescent="0.4">
      <c r="A40" s="17"/>
      <c r="B40" s="54" t="s">
        <v>49</v>
      </c>
      <c r="C40" s="26"/>
      <c r="D40" s="69"/>
      <c r="E40" s="22"/>
      <c r="F40" s="66"/>
      <c r="G40" s="70"/>
      <c r="H40" s="32"/>
      <c r="I40" s="66"/>
      <c r="J40" s="56"/>
      <c r="K40" s="22"/>
      <c r="L40" s="14"/>
      <c r="M40" s="18" t="str">
        <f>IF(K8="V",J12,IF(K12="V",J8,""))</f>
        <v>VH group</v>
      </c>
      <c r="N40" s="37"/>
      <c r="O40" s="66"/>
      <c r="P40" s="14"/>
      <c r="Q40" s="29"/>
      <c r="R40" s="71"/>
      <c r="S40" s="15"/>
      <c r="T40" s="20"/>
      <c r="U40" s="66"/>
      <c r="V40" s="77" t="s">
        <v>57</v>
      </c>
      <c r="W40" s="53"/>
      <c r="X40" s="7"/>
      <c r="Y40" s="7"/>
    </row>
    <row r="41" spans="1:28" x14ac:dyDescent="0.4">
      <c r="A41" s="17"/>
      <c r="B41" s="55"/>
      <c r="C41" s="28"/>
      <c r="D41" s="18" t="str">
        <f>IF(E14="V",D15,IF(E15="V",D14,""))</f>
        <v>Vidláci od Desné</v>
      </c>
      <c r="E41" s="37" t="s">
        <v>150</v>
      </c>
      <c r="F41" s="66"/>
      <c r="G41" s="18" t="str">
        <f>IF(H17="V",G21,IF(H21="V",G17,""))</f>
        <v>Turbomyš</v>
      </c>
      <c r="H41" s="37" t="s">
        <v>150</v>
      </c>
      <c r="I41" s="66"/>
      <c r="J41" s="56"/>
      <c r="K41" s="22"/>
      <c r="L41" s="14"/>
      <c r="M41" s="14"/>
      <c r="N41" s="22"/>
      <c r="O41" s="14"/>
      <c r="P41" s="69" t="s">
        <v>71</v>
      </c>
      <c r="Q41" s="29"/>
      <c r="R41" s="71"/>
      <c r="S41" s="18" t="str">
        <f>IF(Q38="V",P38,IF(Q46="V",P46,""))</f>
        <v>Gyrotechnici</v>
      </c>
      <c r="T41" s="23" t="s">
        <v>150</v>
      </c>
      <c r="U41" s="66"/>
      <c r="V41" s="77"/>
      <c r="W41" s="53"/>
      <c r="X41" s="7"/>
      <c r="Y41" s="7"/>
    </row>
    <row r="42" spans="1:28" ht="5.15" customHeight="1" x14ac:dyDescent="0.4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69"/>
      <c r="Q42" s="29"/>
      <c r="R42" s="34"/>
      <c r="S42" s="14"/>
      <c r="T42" s="22"/>
      <c r="U42" s="14"/>
      <c r="V42" s="77"/>
      <c r="W42" s="53"/>
      <c r="X42" s="7"/>
      <c r="Y42" s="7"/>
    </row>
    <row r="43" spans="1:28" ht="18" customHeight="1" x14ac:dyDescent="0.4">
      <c r="A43" s="17"/>
      <c r="B43" s="54" t="s">
        <v>50</v>
      </c>
      <c r="C43" s="24"/>
      <c r="D43" s="18" t="str">
        <f>IF(E17="V",D18,IF(E18="V",D17,""))</f>
        <v>Ananas</v>
      </c>
      <c r="E43" s="37" t="s">
        <v>150</v>
      </c>
      <c r="F43" s="67"/>
      <c r="G43" s="18" t="str">
        <f>IF(E43="V",D43,IF(E47="V",D47,""))</f>
        <v>Ananas</v>
      </c>
      <c r="H43" s="37" t="s">
        <v>150</v>
      </c>
      <c r="I43" s="67"/>
      <c r="J43" s="56"/>
      <c r="K43" s="22"/>
      <c r="L43" s="14"/>
      <c r="M43" s="14"/>
      <c r="N43" s="22"/>
      <c r="O43" s="14"/>
      <c r="P43" s="69"/>
      <c r="Q43" s="29"/>
      <c r="R43" s="72"/>
      <c r="S43" s="14"/>
      <c r="T43" s="22"/>
      <c r="U43" s="14"/>
      <c r="V43" s="53"/>
      <c r="W43" s="53"/>
      <c r="X43" s="7"/>
      <c r="Y43" s="7"/>
    </row>
    <row r="44" spans="1:28" ht="18" customHeight="1" x14ac:dyDescent="0.4">
      <c r="A44" s="17"/>
      <c r="B44" s="55"/>
      <c r="C44" s="25"/>
      <c r="D44" s="68" t="s">
        <v>56</v>
      </c>
      <c r="E44" s="22"/>
      <c r="F44" s="67"/>
      <c r="G44" s="68" t="s">
        <v>72</v>
      </c>
      <c r="H44" s="22"/>
      <c r="I44" s="67"/>
      <c r="J44" s="56"/>
      <c r="K44" s="22"/>
      <c r="L44" s="14"/>
      <c r="M44" s="18" t="str">
        <f>IF(K20="V",J24,IF(K24="V",J20,""))</f>
        <v>Robotín</v>
      </c>
      <c r="N44" s="37"/>
      <c r="O44" s="67"/>
      <c r="P44" s="14"/>
      <c r="Q44" s="29"/>
      <c r="R44" s="72"/>
      <c r="S44" s="14"/>
      <c r="T44" s="22"/>
      <c r="U44" s="14"/>
      <c r="V44" s="53"/>
      <c r="W44" s="53"/>
      <c r="X44" s="7"/>
      <c r="Y44" s="7"/>
    </row>
    <row r="45" spans="1:28" ht="5.15" customHeight="1" x14ac:dyDescent="0.4">
      <c r="A45" s="17"/>
      <c r="B45" s="14"/>
      <c r="C45" s="14"/>
      <c r="D45" s="69"/>
      <c r="E45" s="22"/>
      <c r="F45" s="31"/>
      <c r="G45" s="69"/>
      <c r="H45" s="22"/>
      <c r="I45" s="31"/>
      <c r="J45" s="56"/>
      <c r="K45" s="22"/>
      <c r="L45" s="14"/>
      <c r="M45" s="14"/>
      <c r="N45" s="22"/>
      <c r="O45" s="67"/>
      <c r="P45" s="14"/>
      <c r="Q45" s="29"/>
      <c r="R45" s="72"/>
      <c r="S45" s="14"/>
      <c r="T45" s="22"/>
      <c r="U45" s="14"/>
      <c r="V45" s="53"/>
      <c r="W45" s="53"/>
      <c r="X45" s="7"/>
      <c r="Y45" s="7"/>
    </row>
    <row r="46" spans="1:28" ht="18" customHeight="1" x14ac:dyDescent="0.4">
      <c r="A46" s="17"/>
      <c r="B46" s="54" t="s">
        <v>51</v>
      </c>
      <c r="C46" s="26"/>
      <c r="D46" s="69"/>
      <c r="E46" s="22"/>
      <c r="F46" s="66"/>
      <c r="G46" s="70"/>
      <c r="H46" s="32"/>
      <c r="I46" s="66"/>
      <c r="J46" s="18" t="str">
        <f>IF(H43="V",G43,IF(H47="V",G47,""))</f>
        <v>Ananas</v>
      </c>
      <c r="K46" s="37"/>
      <c r="L46" s="67"/>
      <c r="M46" s="69" t="s">
        <v>73</v>
      </c>
      <c r="N46" s="22"/>
      <c r="O46" s="67"/>
      <c r="P46" s="18" t="str">
        <f>IF(N44="V",M44,IF(N49="V",M49,""))</f>
        <v>Arcuscotangens</v>
      </c>
      <c r="Q46" s="23"/>
      <c r="R46" s="72"/>
      <c r="S46" s="14"/>
      <c r="T46" s="22"/>
      <c r="U46" s="14"/>
      <c r="V46" s="14"/>
      <c r="W46" s="14"/>
      <c r="X46" s="5"/>
    </row>
    <row r="47" spans="1:28" x14ac:dyDescent="0.4">
      <c r="A47" s="17"/>
      <c r="B47" s="55"/>
      <c r="C47" s="28"/>
      <c r="D47" s="18" t="str">
        <f>IF(E20="V",D21,IF(E21="V",D20,""))</f>
        <v>Robomani</v>
      </c>
      <c r="E47" s="37"/>
      <c r="F47" s="66"/>
      <c r="G47" s="18" t="str">
        <f>IF(H11="V",G15,IF(H15="V",G11,""))</f>
        <v>CRabice</v>
      </c>
      <c r="H47" s="37"/>
      <c r="I47" s="66"/>
      <c r="J47" s="68" t="s">
        <v>74</v>
      </c>
      <c r="K47" s="22"/>
      <c r="L47" s="67"/>
      <c r="M47" s="69"/>
      <c r="N47" s="22"/>
      <c r="O47" s="66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15" customHeight="1" x14ac:dyDescent="0.4">
      <c r="A48" s="17"/>
      <c r="B48" s="14"/>
      <c r="C48" s="14"/>
      <c r="D48" s="56"/>
      <c r="E48" s="22"/>
      <c r="F48" s="14"/>
      <c r="G48" s="56"/>
      <c r="H48" s="22"/>
      <c r="I48" s="14"/>
      <c r="J48" s="69"/>
      <c r="K48" s="22"/>
      <c r="L48" s="31"/>
      <c r="M48" s="69"/>
      <c r="N48" s="22"/>
      <c r="O48" s="66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4">
      <c r="A49" s="17"/>
      <c r="B49" s="54" t="s">
        <v>52</v>
      </c>
      <c r="C49" s="24"/>
      <c r="D49" s="18" t="str">
        <f>IF(E23="V",D24,IF(E24="V",D23,""))</f>
        <v>Luka lolem</v>
      </c>
      <c r="E49" s="37"/>
      <c r="F49" s="67"/>
      <c r="G49" s="35" t="str">
        <f>IF(E49="V",D49,IF(E53="V",D53,""))</f>
        <v>Arcuscotangens</v>
      </c>
      <c r="H49" s="38" t="s">
        <v>150</v>
      </c>
      <c r="I49" s="67"/>
      <c r="J49" s="70"/>
      <c r="K49" s="22"/>
      <c r="L49" s="66"/>
      <c r="M49" s="18" t="str">
        <f>IF(K46="V",J46,IF(K50="V",J50,""))</f>
        <v>Arcuscotangens</v>
      </c>
      <c r="N49" s="37" t="s">
        <v>150</v>
      </c>
      <c r="O49" s="66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4">
      <c r="A50" s="17"/>
      <c r="B50" s="55"/>
      <c r="C50" s="25"/>
      <c r="D50" s="68" t="s">
        <v>56</v>
      </c>
      <c r="E50" s="22"/>
      <c r="F50" s="67"/>
      <c r="G50" s="68" t="s">
        <v>75</v>
      </c>
      <c r="H50" s="22"/>
      <c r="I50" s="67"/>
      <c r="J50" s="18" t="str">
        <f>IF(H49="V",G49,IF(H53="V",G53,""))</f>
        <v>Arcuscotangens</v>
      </c>
      <c r="K50" s="37" t="s">
        <v>150</v>
      </c>
      <c r="L50" s="66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15" customHeight="1" x14ac:dyDescent="0.4">
      <c r="A51" s="17"/>
      <c r="B51" s="14"/>
      <c r="C51" s="14"/>
      <c r="D51" s="69"/>
      <c r="E51" s="22"/>
      <c r="F51" s="31"/>
      <c r="G51" s="69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4">
      <c r="A52" s="17"/>
      <c r="B52" s="54" t="s">
        <v>53</v>
      </c>
      <c r="C52" s="26"/>
      <c r="D52" s="69"/>
      <c r="E52" s="22"/>
      <c r="F52" s="66"/>
      <c r="G52" s="70"/>
      <c r="H52" s="32"/>
      <c r="I52" s="66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4">
      <c r="A53" s="17"/>
      <c r="B53" s="55"/>
      <c r="C53" s="28"/>
      <c r="D53" s="18" t="str">
        <f>IF(E26="V",D27,IF(E27="V",D26,""))</f>
        <v>Arcuscotangens</v>
      </c>
      <c r="E53" s="37" t="s">
        <v>150</v>
      </c>
      <c r="F53" s="66"/>
      <c r="G53" s="35" t="str">
        <f>IF(H5="V",G9,IF(H9="V",G5,""))</f>
        <v>d'Highground</v>
      </c>
      <c r="H53" s="38"/>
      <c r="I53" s="66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4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15" customHeight="1" x14ac:dyDescent="0.4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4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4">
      <c r="S57" s="5"/>
      <c r="T57" s="3"/>
      <c r="U57" s="5"/>
      <c r="V57" s="5"/>
      <c r="W57" s="5"/>
      <c r="X57" s="5"/>
    </row>
    <row r="58" spans="1:25" ht="5.15" customHeight="1" x14ac:dyDescent="0.4">
      <c r="S58" s="5"/>
      <c r="T58" s="3"/>
      <c r="U58" s="5"/>
      <c r="V58" s="5"/>
      <c r="W58" s="5"/>
      <c r="X58" s="5"/>
    </row>
    <row r="59" spans="1:25" ht="18" customHeight="1" x14ac:dyDescent="0.4">
      <c r="S59" s="5"/>
      <c r="T59" s="3"/>
      <c r="U59" s="5"/>
      <c r="V59" s="78"/>
      <c r="W59" s="78"/>
      <c r="X59" s="8"/>
    </row>
    <row r="60" spans="1:25" ht="18" customHeight="1" x14ac:dyDescent="0.4">
      <c r="S60" s="5"/>
      <c r="T60" s="3"/>
      <c r="U60" s="5"/>
      <c r="V60" s="78"/>
      <c r="W60" s="78"/>
      <c r="X60" s="9"/>
    </row>
    <row r="61" spans="1:25" ht="5.15" customHeight="1" x14ac:dyDescent="0.4">
      <c r="S61" s="5"/>
      <c r="T61" s="3"/>
      <c r="U61" s="5"/>
      <c r="V61" s="78"/>
      <c r="W61" s="78"/>
      <c r="X61" s="9"/>
    </row>
    <row r="62" spans="1:25" x14ac:dyDescent="0.4">
      <c r="V62" s="78"/>
      <c r="W62" s="78"/>
      <c r="X62" s="9"/>
    </row>
    <row r="63" spans="1:25" ht="18" customHeight="1" x14ac:dyDescent="0.4">
      <c r="V63" s="78"/>
      <c r="W63" s="78"/>
      <c r="X63" s="8"/>
    </row>
    <row r="64" spans="1:25" ht="5.15" customHeight="1" x14ac:dyDescent="0.4">
      <c r="V64" s="5"/>
      <c r="W64" s="5"/>
      <c r="X64" s="5"/>
    </row>
    <row r="65" spans="22:24" x14ac:dyDescent="0.4">
      <c r="V65" s="5"/>
      <c r="W65" s="5"/>
      <c r="X65" s="5"/>
    </row>
    <row r="66" spans="22:24" ht="18" customHeight="1" x14ac:dyDescent="0.4">
      <c r="V66" s="5"/>
      <c r="W66" s="5"/>
      <c r="X66" s="5"/>
    </row>
    <row r="67" spans="22:24" ht="5.15" customHeight="1" x14ac:dyDescent="0.4">
      <c r="V67" s="5"/>
      <c r="W67" s="5"/>
      <c r="X67" s="5"/>
    </row>
    <row r="68" spans="22:24" x14ac:dyDescent="0.4">
      <c r="V68" s="5"/>
      <c r="W68" s="5"/>
      <c r="X68" s="5"/>
    </row>
    <row r="69" spans="22:24" ht="18" customHeight="1" x14ac:dyDescent="0.4">
      <c r="V69" s="5"/>
      <c r="W69" s="5"/>
      <c r="X69" s="5"/>
    </row>
    <row r="70" spans="22:24" ht="5.15" customHeight="1" x14ac:dyDescent="0.4">
      <c r="V70" s="5"/>
      <c r="W70" s="5"/>
      <c r="X70" s="5"/>
    </row>
    <row r="71" spans="22:24" x14ac:dyDescent="0.4">
      <c r="V71" s="5"/>
      <c r="W71" s="5"/>
      <c r="X71" s="5"/>
    </row>
    <row r="72" spans="22:24" ht="18" customHeight="1" x14ac:dyDescent="0.4">
      <c r="V72" s="5"/>
      <c r="W72" s="5"/>
      <c r="X72" s="5"/>
    </row>
    <row r="73" spans="22:24" ht="5.15" customHeight="1" x14ac:dyDescent="0.4">
      <c r="V73" s="5"/>
      <c r="W73" s="5"/>
      <c r="X73" s="5"/>
    </row>
    <row r="74" spans="22:24" x14ac:dyDescent="0.4">
      <c r="V74" s="5"/>
      <c r="W74" s="5"/>
      <c r="X74" s="5"/>
    </row>
    <row r="75" spans="22:24" ht="18" customHeight="1" x14ac:dyDescent="0.4">
      <c r="V75" s="5"/>
      <c r="W75" s="5"/>
      <c r="X75" s="5"/>
    </row>
    <row r="76" spans="22:24" ht="5.15" customHeight="1" x14ac:dyDescent="0.4">
      <c r="V76" s="5"/>
      <c r="W76" s="5"/>
      <c r="X76" s="5"/>
    </row>
    <row r="77" spans="22:24" x14ac:dyDescent="0.4">
      <c r="V77" s="5"/>
      <c r="W77" s="5"/>
      <c r="X77" s="5"/>
    </row>
    <row r="78" spans="22:24" ht="18" customHeight="1" x14ac:dyDescent="0.4">
      <c r="V78" s="5"/>
      <c r="W78" s="5"/>
      <c r="X78" s="5"/>
    </row>
    <row r="79" spans="22:24" ht="5.15" customHeight="1" x14ac:dyDescent="0.4">
      <c r="V79" s="5"/>
      <c r="W79" s="5"/>
      <c r="X79" s="5"/>
    </row>
    <row r="80" spans="22:24" x14ac:dyDescent="0.4">
      <c r="V80" s="5"/>
      <c r="W80" s="5"/>
      <c r="X80" s="5"/>
    </row>
    <row r="81" spans="22:24" ht="18" customHeight="1" x14ac:dyDescent="0.4">
      <c r="V81" s="5"/>
      <c r="W81" s="5"/>
      <c r="X81" s="5"/>
    </row>
    <row r="82" spans="22:24" ht="5.15" customHeight="1" x14ac:dyDescent="0.4">
      <c r="V82" s="75"/>
      <c r="W82" s="75"/>
      <c r="X82" s="5"/>
    </row>
    <row r="83" spans="22:24" ht="18" customHeight="1" x14ac:dyDescent="0.4">
      <c r="V83" s="75"/>
      <c r="W83" s="75"/>
      <c r="X83" s="5"/>
    </row>
    <row r="84" spans="22:24" x14ac:dyDescent="0.4">
      <c r="V84" s="75"/>
      <c r="W84" s="75"/>
      <c r="X84" s="5"/>
    </row>
    <row r="85" spans="22:24" x14ac:dyDescent="0.4">
      <c r="V85" s="75"/>
      <c r="W85" s="75"/>
      <c r="X85" s="5"/>
    </row>
    <row r="86" spans="22:24" x14ac:dyDescent="0.4">
      <c r="V86" s="8"/>
      <c r="W86" s="8"/>
      <c r="X86" s="5"/>
    </row>
    <row r="87" spans="22:24" x14ac:dyDescent="0.4">
      <c r="V87" s="5"/>
      <c r="W87" s="5"/>
      <c r="X87" s="5"/>
    </row>
  </sheetData>
  <mergeCells count="86"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  <mergeCell ref="I11:I12"/>
    <mergeCell ref="L11:L12"/>
    <mergeCell ref="B8:B9"/>
    <mergeCell ref="I8:I9"/>
    <mergeCell ref="G12:G14"/>
    <mergeCell ref="B14:B15"/>
    <mergeCell ref="I14:I15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38:D40"/>
    <mergeCell ref="B23:B24"/>
    <mergeCell ref="D32:D34"/>
    <mergeCell ref="F31:F32"/>
    <mergeCell ref="F34:F35"/>
    <mergeCell ref="F37:F38"/>
    <mergeCell ref="F40:F41"/>
    <mergeCell ref="B26:B27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U38:U41"/>
    <mergeCell ref="L46:L47"/>
    <mergeCell ref="L49:L50"/>
    <mergeCell ref="J47:J49"/>
    <mergeCell ref="O47:O49"/>
    <mergeCell ref="R38:R41"/>
    <mergeCell ref="R43:R4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Martin Hlinovsky</cp:lastModifiedBy>
  <cp:lastPrinted>2017-04-20T08:07:42Z</cp:lastPrinted>
  <dcterms:created xsi:type="dcterms:W3CDTF">2014-10-07T07:02:25Z</dcterms:created>
  <dcterms:modified xsi:type="dcterms:W3CDTF">2024-04-26T13:25:44Z</dcterms:modified>
</cp:coreProperties>
</file>