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3\12_ROBOSOUTEZ_PRO_SS\01_TABULKY\"/>
    </mc:Choice>
  </mc:AlternateContent>
  <bookViews>
    <workbookView xWindow="0" yWindow="0" windowWidth="19200" windowHeight="764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21" i="3" l="1"/>
  <c r="G22" i="3"/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28" i="3" l="1"/>
  <c r="H15" i="3"/>
  <c r="H30" i="3"/>
  <c r="H24" i="3"/>
  <c r="H16" i="3"/>
  <c r="H14" i="3"/>
  <c r="H31" i="3"/>
  <c r="H10" i="3"/>
  <c r="H13" i="3"/>
  <c r="H19" i="3"/>
  <c r="H11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9" i="3"/>
  <c r="H12" i="3"/>
  <c r="H8" i="3"/>
  <c r="D27" i="4" l="1"/>
  <c r="G27" i="4" s="1"/>
  <c r="D15" i="4"/>
  <c r="G15" i="4" s="1"/>
  <c r="G47" i="4" s="1"/>
  <c r="J46" i="4" s="1"/>
  <c r="D5" i="4"/>
  <c r="G5" i="4" s="1"/>
  <c r="D18" i="4"/>
  <c r="D43" i="4" s="1"/>
  <c r="D23" i="4"/>
  <c r="G23" i="4" s="1"/>
  <c r="D11" i="4"/>
  <c r="G11" i="4" s="1"/>
  <c r="J12" i="4" s="1"/>
  <c r="D26" i="4"/>
  <c r="D53" i="4" s="1"/>
  <c r="D6" i="4"/>
  <c r="D31" i="4" s="1"/>
  <c r="G31" i="4" s="1"/>
  <c r="D21" i="4"/>
  <c r="D47" i="4" s="1"/>
  <c r="D9" i="4"/>
  <c r="G9" i="4" s="1"/>
  <c r="D24" i="4"/>
  <c r="D49" i="4" s="1"/>
  <c r="G49" i="4" s="1"/>
  <c r="D14" i="4"/>
  <c r="D41" i="4" s="1"/>
  <c r="D17" i="4"/>
  <c r="G17" i="4" s="1"/>
  <c r="J20" i="4" s="1"/>
  <c r="D8" i="4"/>
  <c r="D35" i="4" s="1"/>
  <c r="D20" i="4"/>
  <c r="G21" i="4" s="1"/>
  <c r="G41" i="4" s="1"/>
  <c r="D12" i="4"/>
  <c r="D37" i="4" s="1"/>
  <c r="G37" i="4" s="1"/>
  <c r="J38" i="4" l="1"/>
  <c r="M35" i="4" s="1"/>
  <c r="G35" i="4"/>
  <c r="J34" i="4" s="1"/>
  <c r="G43" i="4"/>
  <c r="J8" i="4"/>
  <c r="M40" i="4" s="1"/>
  <c r="P38" i="4" s="1"/>
  <c r="G53" i="4"/>
  <c r="J50" i="4" s="1"/>
  <c r="M49" i="4" s="1"/>
  <c r="P46" i="4" s="1"/>
  <c r="J24" i="4"/>
  <c r="M21" i="4" s="1"/>
  <c r="P17" i="4" s="1"/>
  <c r="S23" i="4" s="1"/>
  <c r="S41" i="4" l="1"/>
  <c r="M11" i="4"/>
  <c r="S34" i="4" s="1"/>
  <c r="M44" i="4"/>
  <c r="V38" i="4" l="1"/>
  <c r="P27" i="4" s="1"/>
</calcChain>
</file>

<file path=xl/sharedStrings.xml><?xml version="1.0" encoding="utf-8"?>
<sst xmlns="http://schemas.openxmlformats.org/spreadsheetml/2006/main" count="188" uniqueCount="148">
  <si>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</si>
  <si>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</si>
  <si>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</si>
  <si>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</si>
  <si>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</si>
  <si>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</si>
  <si>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</si>
  <si>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</si>
  <si>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</si>
  <si>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</si>
  <si>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</si>
  <si>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</si>
  <si>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</si>
  <si>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</si>
  <si>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</si>
  <si>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</si>
  <si>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</si>
  <si>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</si>
  <si>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</si>
  <si>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</si>
  <si>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</si>
  <si>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</si>
  <si>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</si>
  <si>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</si>
  <si>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</si>
  <si>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</si>
  <si>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</si>
  <si>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</si>
  <si>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</si>
  <si>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</si>
  <si>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</si>
  <si>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</si>
  <si>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</si>
  <si>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</si>
  <si>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</si>
  <si>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</si>
  <si>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</si>
  <si>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</si>
  <si>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</si>
  <si>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</si>
  <si>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</si>
  <si>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</si>
  <si>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</si>
  <si>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</si>
  <si>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</si>
  <si>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</si>
  <si>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</si>
  <si>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</si>
  <si>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</si>
  <si>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</si>
  <si>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</si>
  <si>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</si>
  <si>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</si>
  <si>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</si>
  <si>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</si>
  <si>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</si>
  <si>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</si>
  <si>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</si>
  <si>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</si>
  <si>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</si>
  <si>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</si>
  <si>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</si>
  <si>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</si>
  <si>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</si>
  <si>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</si>
  <si>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</si>
  <si>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</si>
  <si>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</si>
  <si>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</si>
  <si>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</si>
  <si>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</si>
  <si>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</si>
  <si>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</si>
  <si>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</si>
  <si>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</si>
  <si>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</si>
  <si>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</si>
  <si>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</si>
  <si>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</si>
  <si>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</si>
  <si>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</si>
  <si>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</si>
  <si>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</si>
  <si>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</si>
  <si>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</si>
  <si>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</si>
  <si>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</si>
  <si>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</si>
  <si>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</si>
  <si>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</si>
  <si>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</si>
  <si>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</si>
  <si>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</si>
  <si>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</si>
  <si>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</si>
  <si>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</si>
  <si>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</si>
  <si>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</si>
  <si>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</si>
  <si>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</si>
  <si>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</si>
  <si>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</si>
  <si>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</si>
  <si>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</si>
  <si>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</si>
  <si>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</si>
  <si>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</si>
  <si>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</si>
  <si>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</si>
  <si>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ROBOSOUTĚŽ 2023 PRO SŠ - 2. KOLO</t>
  </si>
  <si>
    <t>VÍTĚZ 2. KOLA                     ROBOSOUTĚŽE 2023 PRO SŠ</t>
  </si>
  <si>
    <t>Combat Wombat</t>
  </si>
  <si>
    <t>Placeholder</t>
  </si>
  <si>
    <t>Samozvaní inženýři</t>
  </si>
  <si>
    <t>ZEŤÁCI</t>
  </si>
  <si>
    <t>Nejde nic</t>
  </si>
  <si>
    <t>Svědci Robotovi</t>
  </si>
  <si>
    <t>Nazdar Koloušci</t>
  </si>
  <si>
    <t>Ještě fantastičtější věc</t>
  </si>
  <si>
    <t>HHH</t>
  </si>
  <si>
    <t>++</t>
  </si>
  <si>
    <t>+-</t>
  </si>
  <si>
    <t>Troníci</t>
  </si>
  <si>
    <t>Koryta 3.0</t>
  </si>
  <si>
    <t>JaKK</t>
  </si>
  <si>
    <t>JAJ</t>
  </si>
  <si>
    <t>VKV</t>
  </si>
  <si>
    <t>VAT</t>
  </si>
  <si>
    <t>Řezani</t>
  </si>
  <si>
    <t>非常好的團隊</t>
  </si>
  <si>
    <t>Nůbáci</t>
  </si>
  <si>
    <t>Hedgehog</t>
  </si>
  <si>
    <t>Váša^2</t>
  </si>
  <si>
    <t>Kraken</t>
  </si>
  <si>
    <t>Smart Electro SPŠT</t>
  </si>
  <si>
    <t>Babilonští dělníci</t>
  </si>
  <si>
    <t>Knopovci</t>
  </si>
  <si>
    <t>kosiska</t>
  </si>
  <si>
    <t>Wallsocket229</t>
  </si>
  <si>
    <t>Virtuóz vižn prrrou</t>
  </si>
  <si>
    <t>The Sun</t>
  </si>
  <si>
    <t>Éčko</t>
  </si>
  <si>
    <t xml:space="preserve">            ROBOSOUTĚŽ 2023 PRO SŠ - 2. KOLO (22.11.2023)</t>
  </si>
  <si>
    <t>LOREM ROBOTUM</t>
  </si>
  <si>
    <t>HAL8999</t>
  </si>
  <si>
    <t>FUNGUJ PROSÍM!</t>
  </si>
  <si>
    <t>TENTO ROBOT NENÍ PRESTIŽNÍ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</si>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</sst>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Fill="1" applyBorder="1"/>
    <xf numFmtId="0" fontId="18" fillId="3" borderId="1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wmf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tiff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3" Type="http://schemas.openxmlformats.org/officeDocument/2006/relationships/image" Target="../media/image11.jpeg"/><Relationship Id="rId7" Type="http://schemas.openxmlformats.org/officeDocument/2006/relationships/image" Target="../media/image14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5.tiff"/><Relationship Id="rId5" Type="http://schemas.openxmlformats.org/officeDocument/2006/relationships/image" Target="../media/image13.jpeg"/><Relationship Id="rId10" Type="http://schemas.openxmlformats.org/officeDocument/2006/relationships/image" Target="../media/image16.png"/><Relationship Id="rId4" Type="http://schemas.openxmlformats.org/officeDocument/2006/relationships/image" Target="../media/image12.jpeg"/><Relationship Id="rId9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298783</xdr:colOff>
      <xdr:row>14</xdr:row>
      <xdr:rowOff>253852</xdr:rowOff>
    </xdr:from>
    <xdr:to>
      <xdr:col>10</xdr:col>
      <xdr:colOff>308260</xdr:colOff>
      <xdr:row>20</xdr:row>
      <xdr:rowOff>209782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3335" y="4499822"/>
          <a:ext cx="3440373" cy="1548169"/>
        </a:xfrm>
        <a:prstGeom prst="rect">
          <a:avLst/>
        </a:prstGeom>
      </xdr:spPr>
    </xdr:pic>
    <xdr:clientData/>
  </xdr:twoCellAnchor>
  <xdr:twoCellAnchor editAs="oneCell">
    <xdr:from>
      <xdr:col>8</xdr:col>
      <xdr:colOff>701721</xdr:colOff>
      <xdr:row>30</xdr:row>
      <xdr:rowOff>204969</xdr:rowOff>
    </xdr:from>
    <xdr:to>
      <xdr:col>9</xdr:col>
      <xdr:colOff>83880</xdr:colOff>
      <xdr:row>33</xdr:row>
      <xdr:rowOff>22732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4825" y="8609715"/>
          <a:ext cx="1065383" cy="602510"/>
        </a:xfrm>
        <a:prstGeom prst="rect">
          <a:avLst/>
        </a:prstGeom>
      </xdr:spPr>
    </xdr:pic>
    <xdr:clientData/>
  </xdr:twoCellAnchor>
  <xdr:twoCellAnchor editAs="oneCell">
    <xdr:from>
      <xdr:col>12</xdr:col>
      <xdr:colOff>275998</xdr:colOff>
      <xdr:row>22</xdr:row>
      <xdr:rowOff>13565</xdr:rowOff>
    </xdr:from>
    <xdr:to>
      <xdr:col>14</xdr:col>
      <xdr:colOff>228713</xdr:colOff>
      <xdr:row>26</xdr:row>
      <xdr:rowOff>150704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5886" y="6453602"/>
          <a:ext cx="1175327" cy="1217587"/>
        </a:xfrm>
        <a:prstGeom prst="rect">
          <a:avLst/>
        </a:prstGeom>
      </xdr:spPr>
    </xdr:pic>
    <xdr:clientData/>
  </xdr:twoCellAnchor>
  <xdr:twoCellAnchor editAs="oneCell">
    <xdr:from>
      <xdr:col>9</xdr:col>
      <xdr:colOff>950748</xdr:colOff>
      <xdr:row>31</xdr:row>
      <xdr:rowOff>45111</xdr:rowOff>
    </xdr:from>
    <xdr:to>
      <xdr:col>12</xdr:col>
      <xdr:colOff>73635</xdr:colOff>
      <xdr:row>32</xdr:row>
      <xdr:rowOff>162293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3136" y="8916156"/>
          <a:ext cx="1980387" cy="387294"/>
        </a:xfrm>
        <a:prstGeom prst="rect">
          <a:avLst/>
        </a:prstGeom>
      </xdr:spPr>
    </xdr:pic>
    <xdr:clientData/>
  </xdr:twoCellAnchor>
  <xdr:twoCellAnchor editAs="oneCell">
    <xdr:from>
      <xdr:col>8</xdr:col>
      <xdr:colOff>655866</xdr:colOff>
      <xdr:row>26</xdr:row>
      <xdr:rowOff>63151</xdr:rowOff>
    </xdr:from>
    <xdr:to>
      <xdr:col>9</xdr:col>
      <xdr:colOff>689684</xdr:colOff>
      <xdr:row>28</xdr:row>
      <xdr:rowOff>228200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8970" y="7421569"/>
          <a:ext cx="1717042" cy="688213"/>
        </a:xfrm>
        <a:prstGeom prst="rect">
          <a:avLst/>
        </a:prstGeom>
      </xdr:spPr>
    </xdr:pic>
    <xdr:clientData/>
  </xdr:twoCellAnchor>
  <xdr:twoCellAnchor editAs="oneCell">
    <xdr:from>
      <xdr:col>9</xdr:col>
      <xdr:colOff>1227080</xdr:colOff>
      <xdr:row>25</xdr:row>
      <xdr:rowOff>14750</xdr:rowOff>
    </xdr:from>
    <xdr:to>
      <xdr:col>11</xdr:col>
      <xdr:colOff>350304</xdr:colOff>
      <xdr:row>30</xdr:row>
      <xdr:rowOff>12769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9468" y="7265123"/>
          <a:ext cx="1369418" cy="1348579"/>
        </a:xfrm>
        <a:prstGeom prst="rect">
          <a:avLst/>
        </a:prstGeom>
      </xdr:spPr>
    </xdr:pic>
    <xdr:clientData/>
  </xdr:twoCellAnchor>
  <xdr:twoCellAnchor editAs="oneCell">
    <xdr:from>
      <xdr:col>8</xdr:col>
      <xdr:colOff>497723</xdr:colOff>
      <xdr:row>21</xdr:row>
      <xdr:rowOff>104803</xdr:rowOff>
    </xdr:from>
    <xdr:to>
      <xdr:col>10</xdr:col>
      <xdr:colOff>586972</xdr:colOff>
      <xdr:row>24</xdr:row>
      <xdr:rowOff>29564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5223" y="6274728"/>
          <a:ext cx="3359025" cy="735097"/>
        </a:xfrm>
        <a:prstGeom prst="rect">
          <a:avLst/>
        </a:prstGeom>
      </xdr:spPr>
    </xdr:pic>
    <xdr:clientData/>
  </xdr:twoCellAnchor>
  <xdr:twoCellAnchor editAs="oneCell">
    <xdr:from>
      <xdr:col>8</xdr:col>
      <xdr:colOff>441093</xdr:colOff>
      <xdr:row>11</xdr:row>
      <xdr:rowOff>136187</xdr:rowOff>
    </xdr:from>
    <xdr:to>
      <xdr:col>10</xdr:col>
      <xdr:colOff>550886</xdr:colOff>
      <xdr:row>14</xdr:row>
      <xdr:rowOff>37653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97" y="3570874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8</xdr:col>
      <xdr:colOff>204717</xdr:colOff>
      <xdr:row>3</xdr:row>
      <xdr:rowOff>136478</xdr:rowOff>
    </xdr:from>
    <xdr:to>
      <xdr:col>14</xdr:col>
      <xdr:colOff>386463</xdr:colOff>
      <xdr:row>9</xdr:row>
      <xdr:rowOff>62659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7821" y="1216926"/>
          <a:ext cx="6004791" cy="1757255"/>
        </a:xfrm>
        <a:prstGeom prst="rect">
          <a:avLst/>
        </a:prstGeom>
      </xdr:spPr>
    </xdr:pic>
    <xdr:clientData/>
  </xdr:twoCellAnchor>
  <xdr:twoCellAnchor editAs="oneCell">
    <xdr:from>
      <xdr:col>9</xdr:col>
      <xdr:colOff>1293933</xdr:colOff>
      <xdr:row>46</xdr:row>
      <xdr:rowOff>22600</xdr:rowOff>
    </xdr:from>
    <xdr:to>
      <xdr:col>14</xdr:col>
      <xdr:colOff>490231</xdr:colOff>
      <xdr:row>51</xdr:row>
      <xdr:rowOff>234424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6321" y="12888458"/>
          <a:ext cx="3276410" cy="1491302"/>
        </a:xfrm>
        <a:prstGeom prst="rect">
          <a:avLst/>
        </a:prstGeom>
      </xdr:spPr>
    </xdr:pic>
    <xdr:clientData/>
  </xdr:twoCellAnchor>
  <xdr:twoCellAnchor editAs="oneCell">
    <xdr:from>
      <xdr:col>8</xdr:col>
      <xdr:colOff>483742</xdr:colOff>
      <xdr:row>43</xdr:row>
      <xdr:rowOff>235702</xdr:rowOff>
    </xdr:from>
    <xdr:to>
      <xdr:col>10</xdr:col>
      <xdr:colOff>590692</xdr:colOff>
      <xdr:row>46</xdr:row>
      <xdr:rowOff>128638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1242" y="12319657"/>
          <a:ext cx="3376726" cy="674839"/>
        </a:xfrm>
        <a:prstGeom prst="rect">
          <a:avLst/>
        </a:prstGeom>
      </xdr:spPr>
    </xdr:pic>
    <xdr:clientData/>
  </xdr:twoCellAnchor>
  <xdr:twoCellAnchor editAs="oneCell">
    <xdr:from>
      <xdr:col>8</xdr:col>
      <xdr:colOff>417963</xdr:colOff>
      <xdr:row>35</xdr:row>
      <xdr:rowOff>51179</xdr:rowOff>
    </xdr:from>
    <xdr:to>
      <xdr:col>14</xdr:col>
      <xdr:colOff>599709</xdr:colOff>
      <xdr:row>41</xdr:row>
      <xdr:rowOff>238942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5463" y="10002672"/>
          <a:ext cx="5896746" cy="1780001"/>
        </a:xfrm>
        <a:prstGeom prst="rect">
          <a:avLst/>
        </a:prstGeom>
      </xdr:spPr>
    </xdr:pic>
    <xdr:clientData/>
  </xdr:twoCellAnchor>
  <xdr:twoCellAnchor editAs="oneCell">
    <xdr:from>
      <xdr:col>8</xdr:col>
      <xdr:colOff>398060</xdr:colOff>
      <xdr:row>50</xdr:row>
      <xdr:rowOff>127948</xdr:rowOff>
    </xdr:from>
    <xdr:to>
      <xdr:col>10</xdr:col>
      <xdr:colOff>487309</xdr:colOff>
      <xdr:row>53</xdr:row>
      <xdr:rowOff>95358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5560" y="14017388"/>
          <a:ext cx="3359025" cy="735097"/>
        </a:xfrm>
        <a:prstGeom prst="rect">
          <a:avLst/>
        </a:prstGeom>
      </xdr:spPr>
    </xdr:pic>
    <xdr:clientData/>
  </xdr:twoCellAnchor>
  <xdr:twoCellAnchor editAs="oneCell">
    <xdr:from>
      <xdr:col>10</xdr:col>
      <xdr:colOff>473881</xdr:colOff>
      <xdr:row>15</xdr:row>
      <xdr:rowOff>47388</xdr:rowOff>
    </xdr:from>
    <xdr:to>
      <xdr:col>16</xdr:col>
      <xdr:colOff>208508</xdr:colOff>
      <xdr:row>19</xdr:row>
      <xdr:rowOff>92998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9329" y="4558731"/>
          <a:ext cx="3374030" cy="1107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1790470</xdr:colOff>
      <xdr:row>7</xdr:row>
      <xdr:rowOff>162151</xdr:rowOff>
    </xdr:from>
    <xdr:to>
      <xdr:col>28</xdr:col>
      <xdr:colOff>94116</xdr:colOff>
      <xdr:row>17</xdr:row>
      <xdr:rowOff>4535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1363" y="2350633"/>
          <a:ext cx="3814539" cy="1656670"/>
        </a:xfrm>
        <a:prstGeom prst="rect">
          <a:avLst/>
        </a:prstGeom>
      </xdr:spPr>
    </xdr:pic>
    <xdr:clientData/>
  </xdr:twoCellAnchor>
  <xdr:twoCellAnchor editAs="oneCell">
    <xdr:from>
      <xdr:col>24</xdr:col>
      <xdr:colOff>518203</xdr:colOff>
      <xdr:row>49</xdr:row>
      <xdr:rowOff>26967</xdr:rowOff>
    </xdr:from>
    <xdr:to>
      <xdr:col>27</xdr:col>
      <xdr:colOff>62900</xdr:colOff>
      <xdr:row>53</xdr:row>
      <xdr:rowOff>72801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0703" y="9722056"/>
          <a:ext cx="1381661" cy="794227"/>
        </a:xfrm>
        <a:prstGeom prst="rect">
          <a:avLst/>
        </a:prstGeom>
      </xdr:spPr>
    </xdr:pic>
    <xdr:clientData/>
  </xdr:twoCellAnchor>
  <xdr:twoCellAnchor editAs="oneCell">
    <xdr:from>
      <xdr:col>24</xdr:col>
      <xdr:colOff>68036</xdr:colOff>
      <xdr:row>18</xdr:row>
      <xdr:rowOff>60506</xdr:rowOff>
    </xdr:from>
    <xdr:to>
      <xdr:col>26</xdr:col>
      <xdr:colOff>610053</xdr:colOff>
      <xdr:row>29</xdr:row>
      <xdr:rowOff>44341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0536" y="4290060"/>
          <a:ext cx="1766660" cy="1854817"/>
        </a:xfrm>
        <a:prstGeom prst="rect">
          <a:avLst/>
        </a:prstGeom>
      </xdr:spPr>
    </xdr:pic>
    <xdr:clientData/>
  </xdr:twoCellAnchor>
  <xdr:twoCellAnchor editAs="oneCell">
    <xdr:from>
      <xdr:col>17</xdr:col>
      <xdr:colOff>260804</xdr:colOff>
      <xdr:row>50</xdr:row>
      <xdr:rowOff>12471</xdr:rowOff>
    </xdr:from>
    <xdr:to>
      <xdr:col>20</xdr:col>
      <xdr:colOff>293600</xdr:colOff>
      <xdr:row>53</xdr:row>
      <xdr:rowOff>15851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1518" y="9934346"/>
          <a:ext cx="2595475" cy="524987"/>
        </a:xfrm>
        <a:prstGeom prst="rect">
          <a:avLst/>
        </a:prstGeom>
      </xdr:spPr>
    </xdr:pic>
    <xdr:clientData/>
  </xdr:twoCellAnchor>
  <xdr:twoCellAnchor editAs="oneCell">
    <xdr:from>
      <xdr:col>18</xdr:col>
      <xdr:colOff>1152527</xdr:colOff>
      <xdr:row>0</xdr:row>
      <xdr:rowOff>161017</xdr:rowOff>
    </xdr:from>
    <xdr:to>
      <xdr:col>28</xdr:col>
      <xdr:colOff>103596</xdr:colOff>
      <xdr:row>7</xdr:row>
      <xdr:rowOff>24945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0741" y="161017"/>
          <a:ext cx="7024641" cy="2052410"/>
        </a:xfrm>
        <a:prstGeom prst="rect">
          <a:avLst/>
        </a:prstGeom>
      </xdr:spPr>
    </xdr:pic>
    <xdr:clientData/>
  </xdr:twoCellAnchor>
  <xdr:twoCellAnchor editAs="oneCell">
    <xdr:from>
      <xdr:col>23</xdr:col>
      <xdr:colOff>581829</xdr:colOff>
      <xdr:row>38</xdr:row>
      <xdr:rowOff>62887</xdr:rowOff>
    </xdr:from>
    <xdr:to>
      <xdr:col>28</xdr:col>
      <xdr:colOff>18144</xdr:colOff>
      <xdr:row>45</xdr:row>
      <xdr:rowOff>5913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2008" y="7898333"/>
          <a:ext cx="2497922" cy="1054276"/>
        </a:xfrm>
        <a:prstGeom prst="rect">
          <a:avLst/>
        </a:prstGeom>
      </xdr:spPr>
    </xdr:pic>
    <xdr:clientData/>
  </xdr:twoCellAnchor>
  <xdr:twoCellAnchor editAs="oneCell">
    <xdr:from>
      <xdr:col>21</xdr:col>
      <xdr:colOff>710974</xdr:colOff>
      <xdr:row>43</xdr:row>
      <xdr:rowOff>109989</xdr:rowOff>
    </xdr:from>
    <xdr:to>
      <xdr:col>23</xdr:col>
      <xdr:colOff>151948</xdr:colOff>
      <xdr:row>53</xdr:row>
      <xdr:rowOff>120761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1867" y="8761864"/>
          <a:ext cx="1890260" cy="1802379"/>
        </a:xfrm>
        <a:prstGeom prst="rect">
          <a:avLst/>
        </a:prstGeom>
      </xdr:spPr>
    </xdr:pic>
    <xdr:clientData/>
  </xdr:twoCellAnchor>
  <xdr:twoCellAnchor editAs="oneCell">
    <xdr:from>
      <xdr:col>21</xdr:col>
      <xdr:colOff>1426484</xdr:colOff>
      <xdr:row>29</xdr:row>
      <xdr:rowOff>64630</xdr:rowOff>
    </xdr:from>
    <xdr:to>
      <xdr:col>27</xdr:col>
      <xdr:colOff>373771</xdr:colOff>
      <xdr:row>33</xdr:row>
      <xdr:rowOff>66638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7377" y="6165166"/>
          <a:ext cx="3845858" cy="750401"/>
        </a:xfrm>
        <a:prstGeom prst="rect">
          <a:avLst/>
        </a:prstGeom>
      </xdr:spPr>
    </xdr:pic>
    <xdr:clientData/>
  </xdr:twoCellAnchor>
  <xdr:twoCellAnchor editAs="oneCell">
    <xdr:from>
      <xdr:col>15</xdr:col>
      <xdr:colOff>278947</xdr:colOff>
      <xdr:row>8</xdr:row>
      <xdr:rowOff>118379</xdr:rowOff>
    </xdr:from>
    <xdr:to>
      <xdr:col>19</xdr:col>
      <xdr:colOff>10873</xdr:colOff>
      <xdr:row>13</xdr:row>
      <xdr:rowOff>147408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8411" y="2533647"/>
          <a:ext cx="4426391" cy="856797"/>
        </a:xfrm>
        <a:prstGeom prst="rect">
          <a:avLst/>
        </a:prstGeom>
      </xdr:spPr>
    </xdr:pic>
    <xdr:clientData/>
  </xdr:twoCellAnchor>
  <xdr:twoCellAnchor editAs="oneCell">
    <xdr:from>
      <xdr:col>18</xdr:col>
      <xdr:colOff>411453</xdr:colOff>
      <xdr:row>13</xdr:row>
      <xdr:rowOff>136071</xdr:rowOff>
    </xdr:from>
    <xdr:to>
      <xdr:col>21</xdr:col>
      <xdr:colOff>2017636</xdr:colOff>
      <xdr:row>20</xdr:row>
      <xdr:rowOff>222639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9667" y="3379107"/>
          <a:ext cx="4168862" cy="1367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topLeftCell="B1" zoomScale="67" zoomScaleNormal="67" workbookViewId="0">
      <pane ySplit="3" topLeftCell="A4" activePane="bottomLeft" state="frozen"/>
      <selection pane="bottomLeft" activeCell="H6" sqref="H6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8164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67" t="s">
        <v>142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6" t="s">
        <v>76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2" t="s">
        <v>4</v>
      </c>
      <c r="E4" s="62" t="s">
        <v>5</v>
      </c>
      <c r="F4" s="62" t="s">
        <v>108</v>
      </c>
      <c r="G4" s="62" t="s">
        <v>1</v>
      </c>
      <c r="H4" s="58" t="s">
        <v>6</v>
      </c>
    </row>
    <row r="5" spans="1:26" ht="21" customHeight="1" x14ac:dyDescent="0.4">
      <c r="B5" s="58" t="s">
        <v>7</v>
      </c>
      <c r="C5" s="63" t="s">
        <v>112</v>
      </c>
      <c r="D5" s="59">
        <v>10</v>
      </c>
      <c r="E5" s="59">
        <v>13</v>
      </c>
      <c r="F5" s="59">
        <v>14</v>
      </c>
      <c r="G5" s="59">
        <f t="shared" ref="G5:G12" si="0">IF((LEN(D5)+LEN(F5)+LEN(E5))=0,"-",D5+E5+F5)</f>
        <v>37</v>
      </c>
      <c r="H5" s="59">
        <v>16</v>
      </c>
    </row>
    <row r="6" spans="1:26" ht="21" customHeight="1" x14ac:dyDescent="0.4">
      <c r="B6" s="58" t="s">
        <v>8</v>
      </c>
      <c r="C6" s="63" t="s">
        <v>114</v>
      </c>
      <c r="D6" s="59">
        <v>18</v>
      </c>
      <c r="E6" s="59">
        <v>7</v>
      </c>
      <c r="F6" s="59">
        <v>11</v>
      </c>
      <c r="G6" s="59">
        <f t="shared" si="0"/>
        <v>36</v>
      </c>
      <c r="H6" s="59">
        <f t="shared" ref="H6:H64" si="1">IF(G6&lt;&gt;"-",RANK(G6,$G$5:$G$64,0),"-")</f>
        <v>17</v>
      </c>
    </row>
    <row r="7" spans="1:26" ht="20" x14ac:dyDescent="0.4">
      <c r="B7" s="58" t="s">
        <v>9</v>
      </c>
      <c r="C7" s="63" t="s">
        <v>115</v>
      </c>
      <c r="D7" s="59">
        <v>19</v>
      </c>
      <c r="E7" s="59">
        <v>20</v>
      </c>
      <c r="F7" s="59">
        <v>20</v>
      </c>
      <c r="G7" s="59">
        <f t="shared" si="0"/>
        <v>59</v>
      </c>
      <c r="H7" s="59">
        <v>7</v>
      </c>
    </row>
    <row r="8" spans="1:26" ht="21" customHeight="1" x14ac:dyDescent="0.4">
      <c r="B8" s="58" t="s">
        <v>10</v>
      </c>
      <c r="C8" s="63" t="s">
        <v>116</v>
      </c>
      <c r="D8" s="59">
        <v>8</v>
      </c>
      <c r="E8" s="59">
        <v>19</v>
      </c>
      <c r="F8" s="59">
        <v>11</v>
      </c>
      <c r="G8" s="59">
        <f t="shared" si="0"/>
        <v>38</v>
      </c>
      <c r="H8" s="59">
        <f t="shared" si="1"/>
        <v>14</v>
      </c>
    </row>
    <row r="9" spans="1:26" ht="21" customHeight="1" x14ac:dyDescent="0.4">
      <c r="B9" s="58" t="s">
        <v>11</v>
      </c>
      <c r="C9" s="63" t="s">
        <v>117</v>
      </c>
      <c r="D9" s="59">
        <v>23</v>
      </c>
      <c r="E9" s="59">
        <v>18</v>
      </c>
      <c r="F9" s="59">
        <v>22</v>
      </c>
      <c r="G9" s="59">
        <f t="shared" si="0"/>
        <v>63</v>
      </c>
      <c r="H9" s="59">
        <f t="shared" si="1"/>
        <v>5</v>
      </c>
    </row>
    <row r="10" spans="1:26" ht="21" customHeight="1" x14ac:dyDescent="0.4">
      <c r="B10" s="58" t="s">
        <v>12</v>
      </c>
      <c r="C10" s="63" t="s">
        <v>118</v>
      </c>
      <c r="D10" s="59">
        <v>10</v>
      </c>
      <c r="E10" s="59">
        <v>10</v>
      </c>
      <c r="F10" s="59">
        <v>10</v>
      </c>
      <c r="G10" s="59">
        <f t="shared" si="0"/>
        <v>30</v>
      </c>
      <c r="H10" s="59">
        <f t="shared" si="1"/>
        <v>21</v>
      </c>
    </row>
    <row r="11" spans="1:26" ht="21" customHeight="1" x14ac:dyDescent="0.4">
      <c r="B11" s="58" t="s">
        <v>13</v>
      </c>
      <c r="C11" s="63" t="s">
        <v>119</v>
      </c>
      <c r="D11" s="59">
        <v>7</v>
      </c>
      <c r="E11" s="59">
        <v>0</v>
      </c>
      <c r="F11" s="59">
        <v>3</v>
      </c>
      <c r="G11" s="59">
        <f t="shared" si="0"/>
        <v>10</v>
      </c>
      <c r="H11" s="59">
        <f t="shared" si="1"/>
        <v>35</v>
      </c>
    </row>
    <row r="12" spans="1:26" ht="21" customHeight="1" x14ac:dyDescent="0.4">
      <c r="B12" s="58" t="s">
        <v>14</v>
      </c>
      <c r="C12" s="63" t="s">
        <v>120</v>
      </c>
      <c r="D12" s="59">
        <v>23</v>
      </c>
      <c r="E12" s="59">
        <v>10</v>
      </c>
      <c r="F12" s="59">
        <v>10</v>
      </c>
      <c r="G12" s="59">
        <f t="shared" si="0"/>
        <v>43</v>
      </c>
      <c r="H12" s="59">
        <f t="shared" si="1"/>
        <v>13</v>
      </c>
    </row>
    <row r="13" spans="1:26" ht="21" customHeight="1" x14ac:dyDescent="0.4">
      <c r="B13" s="58" t="s">
        <v>15</v>
      </c>
      <c r="C13" s="63" t="s">
        <v>121</v>
      </c>
      <c r="D13" s="59">
        <v>10</v>
      </c>
      <c r="E13" s="59">
        <v>3</v>
      </c>
      <c r="F13" s="59">
        <v>10</v>
      </c>
      <c r="G13" s="59">
        <f t="shared" ref="G13:G64" si="2">IF((LEN(D13)+LEN(F13)+LEN(E13))=0,"-",D13+E13+F13)</f>
        <v>23</v>
      </c>
      <c r="H13" s="59">
        <f t="shared" si="1"/>
        <v>28</v>
      </c>
    </row>
    <row r="14" spans="1:26" ht="21" customHeight="1" x14ac:dyDescent="0.4">
      <c r="B14" s="58" t="s">
        <v>16</v>
      </c>
      <c r="C14" s="63" t="s">
        <v>122</v>
      </c>
      <c r="D14" s="59">
        <v>17</v>
      </c>
      <c r="E14" s="59">
        <v>13</v>
      </c>
      <c r="F14" s="59">
        <v>16</v>
      </c>
      <c r="G14" s="59">
        <f t="shared" si="2"/>
        <v>46</v>
      </c>
      <c r="H14" s="59">
        <f t="shared" si="1"/>
        <v>12</v>
      </c>
    </row>
    <row r="15" spans="1:26" ht="21" customHeight="1" x14ac:dyDescent="0.4">
      <c r="B15" s="58" t="s">
        <v>17</v>
      </c>
      <c r="C15" s="63" t="s">
        <v>123</v>
      </c>
      <c r="D15" s="59">
        <v>26</v>
      </c>
      <c r="E15" s="59">
        <v>26</v>
      </c>
      <c r="F15" s="59">
        <v>26</v>
      </c>
      <c r="G15" s="59">
        <f t="shared" si="2"/>
        <v>78</v>
      </c>
      <c r="H15" s="59">
        <f t="shared" si="1"/>
        <v>4</v>
      </c>
    </row>
    <row r="16" spans="1:26" ht="21" customHeight="1" x14ac:dyDescent="0.4">
      <c r="B16" s="58" t="s">
        <v>18</v>
      </c>
      <c r="C16" s="63" t="s">
        <v>124</v>
      </c>
      <c r="D16" s="59">
        <v>0</v>
      </c>
      <c r="E16" s="59">
        <v>10</v>
      </c>
      <c r="F16" s="59">
        <v>3</v>
      </c>
      <c r="G16" s="59">
        <f t="shared" si="2"/>
        <v>13</v>
      </c>
      <c r="H16" s="59">
        <f t="shared" si="1"/>
        <v>33</v>
      </c>
    </row>
    <row r="17" spans="2:8" ht="21" customHeight="1" x14ac:dyDescent="0.4">
      <c r="B17" s="58" t="s">
        <v>19</v>
      </c>
      <c r="C17" s="63" t="s">
        <v>125</v>
      </c>
      <c r="D17" s="59">
        <v>11</v>
      </c>
      <c r="E17" s="59">
        <v>22</v>
      </c>
      <c r="F17" s="59">
        <v>20</v>
      </c>
      <c r="G17" s="59">
        <f t="shared" si="2"/>
        <v>53</v>
      </c>
      <c r="H17" s="59">
        <v>9</v>
      </c>
    </row>
    <row r="18" spans="2:8" ht="21" customHeight="1" x14ac:dyDescent="0.4">
      <c r="B18" s="58" t="s">
        <v>20</v>
      </c>
      <c r="C18" s="63" t="s">
        <v>126</v>
      </c>
      <c r="D18" s="59">
        <v>3</v>
      </c>
      <c r="E18" s="59">
        <v>5</v>
      </c>
      <c r="F18" s="59">
        <v>13</v>
      </c>
      <c r="G18" s="59">
        <f t="shared" si="2"/>
        <v>21</v>
      </c>
      <c r="H18" s="59">
        <f t="shared" si="1"/>
        <v>32</v>
      </c>
    </row>
    <row r="19" spans="2:8" ht="21" customHeight="1" x14ac:dyDescent="0.4">
      <c r="B19" s="58" t="s">
        <v>21</v>
      </c>
      <c r="C19" s="63" t="s">
        <v>127</v>
      </c>
      <c r="D19" s="59">
        <v>11</v>
      </c>
      <c r="E19" s="59">
        <v>11</v>
      </c>
      <c r="F19" s="59">
        <v>11</v>
      </c>
      <c r="G19" s="59">
        <f t="shared" si="2"/>
        <v>33</v>
      </c>
      <c r="H19" s="59">
        <f t="shared" si="1"/>
        <v>19</v>
      </c>
    </row>
    <row r="20" spans="2:8" ht="21" customHeight="1" x14ac:dyDescent="0.4">
      <c r="B20" s="58" t="s">
        <v>22</v>
      </c>
      <c r="C20" s="63" t="s">
        <v>128</v>
      </c>
      <c r="D20" s="59">
        <v>17</v>
      </c>
      <c r="E20" s="59">
        <v>26</v>
      </c>
      <c r="F20" s="59">
        <v>10</v>
      </c>
      <c r="G20" s="59">
        <f t="shared" si="2"/>
        <v>53</v>
      </c>
      <c r="H20" s="59">
        <f t="shared" si="1"/>
        <v>8</v>
      </c>
    </row>
    <row r="21" spans="2:8" ht="21" customHeight="1" x14ac:dyDescent="0.4">
      <c r="B21" s="58" t="s">
        <v>23</v>
      </c>
      <c r="C21" s="63" t="s">
        <v>129</v>
      </c>
      <c r="D21" s="59">
        <v>12</v>
      </c>
      <c r="E21" s="59">
        <v>18</v>
      </c>
      <c r="F21" s="59">
        <v>20</v>
      </c>
      <c r="G21" s="59">
        <f t="shared" si="2"/>
        <v>50</v>
      </c>
      <c r="H21" s="59">
        <f t="shared" si="1"/>
        <v>11</v>
      </c>
    </row>
    <row r="22" spans="2:8" ht="21" customHeight="1" x14ac:dyDescent="0.4">
      <c r="B22" s="58" t="s">
        <v>24</v>
      </c>
      <c r="C22" s="63" t="s">
        <v>130</v>
      </c>
      <c r="D22" s="59">
        <v>10</v>
      </c>
      <c r="E22" s="59">
        <v>7</v>
      </c>
      <c r="F22" s="59">
        <v>10</v>
      </c>
      <c r="G22" s="59">
        <f t="shared" si="2"/>
        <v>27</v>
      </c>
      <c r="H22" s="59">
        <f t="shared" si="1"/>
        <v>25</v>
      </c>
    </row>
    <row r="23" spans="2:8" ht="21" customHeight="1" x14ac:dyDescent="0.4">
      <c r="B23" s="58" t="s">
        <v>25</v>
      </c>
      <c r="C23" s="63" t="s">
        <v>131</v>
      </c>
      <c r="D23" s="59">
        <v>10</v>
      </c>
      <c r="E23" s="59">
        <v>3</v>
      </c>
      <c r="F23" s="59">
        <v>10</v>
      </c>
      <c r="G23" s="59">
        <f t="shared" si="2"/>
        <v>23</v>
      </c>
      <c r="H23" s="59">
        <f t="shared" si="1"/>
        <v>28</v>
      </c>
    </row>
    <row r="24" spans="2:8" ht="21" customHeight="1" x14ac:dyDescent="0.4">
      <c r="B24" s="58" t="s">
        <v>26</v>
      </c>
      <c r="C24" s="63" t="s">
        <v>132</v>
      </c>
      <c r="D24" s="59">
        <v>16</v>
      </c>
      <c r="E24" s="59">
        <v>3</v>
      </c>
      <c r="F24" s="59">
        <v>18</v>
      </c>
      <c r="G24" s="59">
        <f t="shared" si="2"/>
        <v>37</v>
      </c>
      <c r="H24" s="59">
        <f t="shared" si="1"/>
        <v>15</v>
      </c>
    </row>
    <row r="25" spans="2:8" ht="21" customHeight="1" x14ac:dyDescent="0.4">
      <c r="B25" s="58" t="s">
        <v>27</v>
      </c>
      <c r="C25" s="63" t="s">
        <v>133</v>
      </c>
      <c r="D25" s="59">
        <v>16</v>
      </c>
      <c r="E25" s="59">
        <v>10</v>
      </c>
      <c r="F25" s="59">
        <v>91</v>
      </c>
      <c r="G25" s="59">
        <f t="shared" si="2"/>
        <v>117</v>
      </c>
      <c r="H25" s="59">
        <f t="shared" si="1"/>
        <v>2</v>
      </c>
    </row>
    <row r="26" spans="2:8" ht="21" customHeight="1" x14ac:dyDescent="0.4">
      <c r="B26" s="58" t="s">
        <v>28</v>
      </c>
      <c r="C26" s="63" t="s">
        <v>134</v>
      </c>
      <c r="D26" s="59">
        <v>3</v>
      </c>
      <c r="E26" s="59">
        <v>10</v>
      </c>
      <c r="F26" s="59">
        <v>10</v>
      </c>
      <c r="G26" s="59">
        <f t="shared" si="2"/>
        <v>23</v>
      </c>
      <c r="H26" s="59">
        <f t="shared" si="1"/>
        <v>28</v>
      </c>
    </row>
    <row r="27" spans="2:8" ht="21" customHeight="1" x14ac:dyDescent="0.4">
      <c r="B27" s="58" t="s">
        <v>29</v>
      </c>
      <c r="C27" s="63" t="s">
        <v>135</v>
      </c>
      <c r="D27" s="59">
        <v>10</v>
      </c>
      <c r="E27" s="59">
        <v>10</v>
      </c>
      <c r="F27" s="59">
        <v>10</v>
      </c>
      <c r="G27" s="59">
        <f t="shared" si="2"/>
        <v>30</v>
      </c>
      <c r="H27" s="59">
        <f t="shared" si="1"/>
        <v>21</v>
      </c>
    </row>
    <row r="28" spans="2:8" ht="21" customHeight="1" x14ac:dyDescent="0.4">
      <c r="B28" s="58" t="s">
        <v>30</v>
      </c>
      <c r="C28" s="63" t="s">
        <v>136</v>
      </c>
      <c r="D28" s="59">
        <v>10</v>
      </c>
      <c r="E28" s="59">
        <v>13</v>
      </c>
      <c r="F28" s="59">
        <v>13</v>
      </c>
      <c r="G28" s="59">
        <f t="shared" si="2"/>
        <v>36</v>
      </c>
      <c r="H28" s="59">
        <f t="shared" si="1"/>
        <v>17</v>
      </c>
    </row>
    <row r="29" spans="2:8" ht="21" customHeight="1" x14ac:dyDescent="0.4">
      <c r="B29" s="61" t="s">
        <v>31</v>
      </c>
      <c r="C29" s="63" t="s">
        <v>137</v>
      </c>
      <c r="D29" s="59">
        <v>20</v>
      </c>
      <c r="E29" s="59">
        <v>18</v>
      </c>
      <c r="F29" s="59">
        <v>14</v>
      </c>
      <c r="G29" s="59">
        <f t="shared" si="2"/>
        <v>52</v>
      </c>
      <c r="H29" s="59">
        <f t="shared" si="1"/>
        <v>10</v>
      </c>
    </row>
    <row r="30" spans="2:8" ht="21" customHeight="1" x14ac:dyDescent="0.4">
      <c r="B30" s="58" t="s">
        <v>32</v>
      </c>
      <c r="C30" s="63" t="s">
        <v>138</v>
      </c>
      <c r="D30" s="59">
        <v>18</v>
      </c>
      <c r="E30" s="59">
        <v>18</v>
      </c>
      <c r="F30" s="59">
        <v>23</v>
      </c>
      <c r="G30" s="59">
        <f t="shared" si="2"/>
        <v>59</v>
      </c>
      <c r="H30" s="59">
        <f t="shared" si="1"/>
        <v>6</v>
      </c>
    </row>
    <row r="31" spans="2:8" ht="21" customHeight="1" x14ac:dyDescent="0.4">
      <c r="B31" s="58" t="s">
        <v>33</v>
      </c>
      <c r="C31" s="63" t="s">
        <v>139</v>
      </c>
      <c r="D31" s="59">
        <v>5</v>
      </c>
      <c r="E31" s="59">
        <v>14</v>
      </c>
      <c r="F31" s="59">
        <v>9</v>
      </c>
      <c r="G31" s="59">
        <f t="shared" si="2"/>
        <v>28</v>
      </c>
      <c r="H31" s="59">
        <f t="shared" si="1"/>
        <v>24</v>
      </c>
    </row>
    <row r="32" spans="2:8" ht="21" customHeight="1" x14ac:dyDescent="0.4">
      <c r="B32" s="58" t="s">
        <v>34</v>
      </c>
      <c r="C32" s="63" t="s">
        <v>140</v>
      </c>
      <c r="D32" s="59">
        <v>11</v>
      </c>
      <c r="E32" s="59">
        <v>8</v>
      </c>
      <c r="F32" s="59">
        <v>12</v>
      </c>
      <c r="G32" s="59">
        <f t="shared" si="2"/>
        <v>31</v>
      </c>
      <c r="H32" s="59">
        <f t="shared" si="1"/>
        <v>20</v>
      </c>
    </row>
    <row r="33" spans="2:8" ht="21" customHeight="1" x14ac:dyDescent="0.4">
      <c r="B33" s="58" t="s">
        <v>35</v>
      </c>
      <c r="C33" s="63" t="s">
        <v>143</v>
      </c>
      <c r="D33" s="59">
        <v>110</v>
      </c>
      <c r="E33" s="59">
        <v>45</v>
      </c>
      <c r="F33" s="59">
        <v>120</v>
      </c>
      <c r="G33" s="59">
        <f t="shared" si="2"/>
        <v>275</v>
      </c>
      <c r="H33" s="59">
        <f t="shared" si="1"/>
        <v>1</v>
      </c>
    </row>
    <row r="34" spans="2:8" ht="21" customHeight="1" x14ac:dyDescent="0.4">
      <c r="B34" s="58" t="s">
        <v>77</v>
      </c>
      <c r="C34" s="63" t="s">
        <v>144</v>
      </c>
      <c r="D34" s="59">
        <v>11</v>
      </c>
      <c r="E34" s="59">
        <v>10</v>
      </c>
      <c r="F34" s="59">
        <v>3</v>
      </c>
      <c r="G34" s="59">
        <f t="shared" si="2"/>
        <v>24</v>
      </c>
      <c r="H34" s="59">
        <f t="shared" si="1"/>
        <v>27</v>
      </c>
    </row>
    <row r="35" spans="2:8" ht="21" customHeight="1" x14ac:dyDescent="0.4">
      <c r="B35" s="58" t="s">
        <v>78</v>
      </c>
      <c r="C35" s="63" t="s">
        <v>145</v>
      </c>
      <c r="D35" s="59">
        <v>30</v>
      </c>
      <c r="E35" s="59">
        <v>30</v>
      </c>
      <c r="F35" s="59">
        <v>30</v>
      </c>
      <c r="G35" s="59">
        <f t="shared" si="2"/>
        <v>90</v>
      </c>
      <c r="H35" s="59">
        <f t="shared" si="1"/>
        <v>3</v>
      </c>
    </row>
    <row r="36" spans="2:8" ht="21" customHeight="1" x14ac:dyDescent="0.4">
      <c r="B36" s="58" t="s">
        <v>79</v>
      </c>
      <c r="C36" s="63" t="s">
        <v>146</v>
      </c>
      <c r="D36" s="59">
        <v>10</v>
      </c>
      <c r="E36" s="59">
        <v>10</v>
      </c>
      <c r="F36" s="59">
        <v>10</v>
      </c>
      <c r="G36" s="59">
        <f t="shared" si="2"/>
        <v>30</v>
      </c>
      <c r="H36" s="59">
        <f t="shared" si="1"/>
        <v>21</v>
      </c>
    </row>
    <row r="37" spans="2:8" ht="20" x14ac:dyDescent="0.4">
      <c r="B37" s="58" t="s">
        <v>80</v>
      </c>
      <c r="C37" s="65" t="s">
        <v>141</v>
      </c>
      <c r="D37" s="59">
        <v>10</v>
      </c>
      <c r="E37" s="59">
        <v>3</v>
      </c>
      <c r="F37" s="59">
        <v>10</v>
      </c>
      <c r="G37" s="59">
        <f t="shared" si="2"/>
        <v>23</v>
      </c>
      <c r="H37" s="59">
        <f t="shared" si="1"/>
        <v>28</v>
      </c>
    </row>
    <row r="38" spans="2:8" ht="21" customHeight="1" x14ac:dyDescent="0.4">
      <c r="B38" s="58" t="s">
        <v>81</v>
      </c>
      <c r="C38" s="65" t="s">
        <v>111</v>
      </c>
      <c r="D38" s="59">
        <v>0</v>
      </c>
      <c r="E38" s="59">
        <v>13</v>
      </c>
      <c r="F38" s="59">
        <v>12</v>
      </c>
      <c r="G38" s="59">
        <f t="shared" si="2"/>
        <v>25</v>
      </c>
      <c r="H38" s="59">
        <f t="shared" si="1"/>
        <v>26</v>
      </c>
    </row>
    <row r="39" spans="2:8" ht="21" customHeight="1" x14ac:dyDescent="0.4">
      <c r="B39" s="58" t="s">
        <v>82</v>
      </c>
      <c r="C39" s="65" t="s">
        <v>113</v>
      </c>
      <c r="D39" s="59">
        <v>0</v>
      </c>
      <c r="E39" s="59">
        <v>0</v>
      </c>
      <c r="F39" s="59">
        <v>11</v>
      </c>
      <c r="G39" s="59">
        <f t="shared" si="2"/>
        <v>11</v>
      </c>
      <c r="H39" s="59">
        <f t="shared" si="1"/>
        <v>34</v>
      </c>
    </row>
    <row r="40" spans="2:8" ht="20" x14ac:dyDescent="0.4">
      <c r="B40" s="58" t="s">
        <v>83</v>
      </c>
      <c r="C40" s="64"/>
      <c r="D40" s="59"/>
      <c r="E40" s="59"/>
      <c r="F40" s="59"/>
      <c r="G40" s="59" t="str">
        <f t="shared" si="2"/>
        <v>-</v>
      </c>
      <c r="H40" s="59" t="str">
        <f t="shared" si="1"/>
        <v>-</v>
      </c>
    </row>
    <row r="41" spans="2:8" ht="21" customHeight="1" x14ac:dyDescent="0.4">
      <c r="B41" s="58" t="s">
        <v>84</v>
      </c>
      <c r="C41" s="64"/>
      <c r="D41" s="59"/>
      <c r="E41" s="59"/>
      <c r="F41" s="59"/>
      <c r="G41" s="59" t="str">
        <f t="shared" si="2"/>
        <v>-</v>
      </c>
      <c r="H41" s="59" t="str">
        <f t="shared" si="1"/>
        <v>-</v>
      </c>
    </row>
    <row r="42" spans="2:8" ht="21" customHeight="1" x14ac:dyDescent="0.4">
      <c r="B42" s="58" t="s">
        <v>85</v>
      </c>
      <c r="C42" s="63"/>
      <c r="D42" s="59"/>
      <c r="E42" s="59"/>
      <c r="F42" s="59"/>
      <c r="G42" s="59" t="str">
        <f t="shared" si="2"/>
        <v>-</v>
      </c>
      <c r="H42" s="59" t="str">
        <f t="shared" si="1"/>
        <v>-</v>
      </c>
    </row>
    <row r="43" spans="2:8" ht="21" customHeight="1" x14ac:dyDescent="0.4">
      <c r="B43" s="58" t="s">
        <v>86</v>
      </c>
      <c r="C43" s="63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4">
      <c r="B44" s="58" t="s">
        <v>87</v>
      </c>
      <c r="C44" s="63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" x14ac:dyDescent="0.4">
      <c r="B45" s="58" t="s">
        <v>88</v>
      </c>
      <c r="C45" s="64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4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Q18" sqref="Q18"/>
    </sheetView>
  </sheetViews>
  <sheetFormatPr defaultColWidth="8.8164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81640625" style="6"/>
  </cols>
  <sheetData>
    <row r="1" spans="1:28" ht="60.75" customHeight="1" x14ac:dyDescent="1.2">
      <c r="B1" s="85" t="s">
        <v>109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12"/>
      <c r="W1" s="12"/>
      <c r="X1" s="12"/>
      <c r="Y1" s="12"/>
      <c r="Z1" s="12"/>
    </row>
    <row r="2" spans="1:28" ht="35" x14ac:dyDescent="0.7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9"/>
      <c r="T4" s="89"/>
      <c r="U4" s="89"/>
      <c r="V4" s="89"/>
      <c r="W4" s="22"/>
      <c r="X4" s="3"/>
      <c r="Y4" s="3"/>
      <c r="Z4" s="3"/>
      <c r="AA4" s="3"/>
      <c r="AB4" s="3"/>
    </row>
    <row r="5" spans="1:28" x14ac:dyDescent="0.4">
      <c r="A5" s="17"/>
      <c r="B5" s="75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LOREM ROBOTUM</v>
      </c>
      <c r="E5" s="37" t="s">
        <v>147</v>
      </c>
      <c r="F5" s="26"/>
      <c r="G5" s="41" t="str">
        <f>IF(E5="V",D5,IF(E6="V",D6,""))</f>
        <v>LOREM ROBOTUM</v>
      </c>
      <c r="H5" s="38" t="s">
        <v>147</v>
      </c>
      <c r="I5" s="69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6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Placeholder</v>
      </c>
      <c r="E6" s="37"/>
      <c r="F6" s="25"/>
      <c r="G6" s="70" t="s">
        <v>59</v>
      </c>
      <c r="H6" s="43"/>
      <c r="I6" s="69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1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5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JAJ</v>
      </c>
      <c r="E8" s="37" t="s">
        <v>147</v>
      </c>
      <c r="F8" s="26"/>
      <c r="G8" s="72"/>
      <c r="H8" s="46"/>
      <c r="I8" s="68"/>
      <c r="J8" s="41" t="str">
        <f>IF(H5="V",G5,IF(H9="V",G9,""))</f>
        <v>LOREM ROBOTUM</v>
      </c>
      <c r="K8" s="38" t="s">
        <v>147</v>
      </c>
      <c r="L8" s="69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6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Řezani</v>
      </c>
      <c r="E9" s="37"/>
      <c r="F9" s="25"/>
      <c r="G9" s="41" t="str">
        <f>IF(E8="V",D8,IF(E9="V",D9,""))</f>
        <v>JAJ</v>
      </c>
      <c r="H9" s="38"/>
      <c r="I9" s="68"/>
      <c r="J9" s="70" t="s">
        <v>60</v>
      </c>
      <c r="K9" s="43"/>
      <c r="L9" s="69"/>
      <c r="M9" s="14"/>
      <c r="N9" s="22"/>
      <c r="O9" s="14"/>
      <c r="P9" s="79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1"/>
      <c r="K10" s="45"/>
      <c r="L10" s="31"/>
      <c r="M10" s="14"/>
      <c r="N10" s="22"/>
      <c r="O10" s="14"/>
      <c r="P10" s="79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5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Nazdar Koloušci</v>
      </c>
      <c r="E11" s="37" t="s">
        <v>147</v>
      </c>
      <c r="F11" s="26"/>
      <c r="G11" s="41" t="str">
        <f>IF(E11="V",D11,IF(E12="V",D12,""))</f>
        <v>Nazdar Koloušci</v>
      </c>
      <c r="H11" s="38" t="s">
        <v>147</v>
      </c>
      <c r="I11" s="69"/>
      <c r="J11" s="72"/>
      <c r="K11" s="46"/>
      <c r="L11" s="68"/>
      <c r="M11" s="41" t="str">
        <f>IF(K8="V",J8,IF(K12="V",J12,""))</f>
        <v>LOREM ROBOTUM</v>
      </c>
      <c r="N11" s="38" t="s">
        <v>147</v>
      </c>
      <c r="O11" s="69"/>
      <c r="P11" s="79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6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Troníci</v>
      </c>
      <c r="E12" s="37"/>
      <c r="F12" s="25"/>
      <c r="G12" s="70" t="s">
        <v>61</v>
      </c>
      <c r="H12" s="43"/>
      <c r="I12" s="69"/>
      <c r="J12" s="41" t="str">
        <f>IF(H11="V",G11,IF(H15="V",G15,""))</f>
        <v>Nazdar Koloušci</v>
      </c>
      <c r="K12" s="38"/>
      <c r="L12" s="68"/>
      <c r="M12" s="56"/>
      <c r="N12" s="22"/>
      <c r="O12" s="69"/>
      <c r="P12" s="87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1"/>
      <c r="H13" s="45"/>
      <c r="I13" s="31"/>
      <c r="J13" s="56"/>
      <c r="K13" s="22"/>
      <c r="L13" s="14"/>
      <c r="M13" s="56"/>
      <c r="N13" s="22"/>
      <c r="O13" s="69"/>
      <c r="P13" s="87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5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++</v>
      </c>
      <c r="E14" s="37"/>
      <c r="F14" s="26"/>
      <c r="G14" s="72"/>
      <c r="H14" s="46"/>
      <c r="I14" s="68"/>
      <c r="J14" s="56"/>
      <c r="K14" s="22"/>
      <c r="L14" s="14"/>
      <c r="M14" s="56"/>
      <c r="N14" s="22"/>
      <c r="O14" s="69"/>
      <c r="P14" s="87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6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Koryta 3.0</v>
      </c>
      <c r="E15" s="37" t="s">
        <v>147</v>
      </c>
      <c r="F15" s="25"/>
      <c r="G15" s="41" t="str">
        <f>IF(E14="V",D14,IF(E15="V",D15,""))</f>
        <v>Koryta 3.0</v>
      </c>
      <c r="H15" s="38"/>
      <c r="I15" s="68"/>
      <c r="J15" s="56"/>
      <c r="K15" s="22"/>
      <c r="L15" s="14"/>
      <c r="M15" s="71" t="s">
        <v>62</v>
      </c>
      <c r="N15" s="45"/>
      <c r="O15" s="90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1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5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FUNGUJ PROSÍM!</v>
      </c>
      <c r="E17" s="37"/>
      <c r="F17" s="26"/>
      <c r="G17" s="41" t="str">
        <f>IF(E17="V",D17,IF(E18="V",D18,""))</f>
        <v>Svědci Robotovi</v>
      </c>
      <c r="H17" s="38"/>
      <c r="I17" s="69"/>
      <c r="J17" s="56"/>
      <c r="K17" s="22"/>
      <c r="L17" s="14"/>
      <c r="M17" s="71"/>
      <c r="N17" s="45"/>
      <c r="O17" s="83"/>
      <c r="P17" s="41" t="str">
        <f>IF(N11="V",M11,IF(N21="V",M21,""))</f>
        <v>LOREM ROBOTUM</v>
      </c>
      <c r="Q17" s="38" t="s">
        <v>147</v>
      </c>
      <c r="R17" s="69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6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Svědci Robotovi</v>
      </c>
      <c r="E18" s="37" t="s">
        <v>147</v>
      </c>
      <c r="F18" s="25"/>
      <c r="G18" s="70" t="s">
        <v>63</v>
      </c>
      <c r="H18" s="43"/>
      <c r="I18" s="69"/>
      <c r="J18" s="56"/>
      <c r="K18" s="22"/>
      <c r="L18" s="14"/>
      <c r="M18" s="56"/>
      <c r="N18" s="22"/>
      <c r="O18" s="68"/>
      <c r="P18" s="78" t="s">
        <v>54</v>
      </c>
      <c r="Q18" s="48"/>
      <c r="R18" s="69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1"/>
      <c r="H19" s="45"/>
      <c r="I19" s="31"/>
      <c r="J19" s="56"/>
      <c r="K19" s="22"/>
      <c r="L19" s="14"/>
      <c r="M19" s="56"/>
      <c r="N19" s="22"/>
      <c r="O19" s="68"/>
      <c r="P19" s="79"/>
      <c r="Q19" s="49"/>
      <c r="R19" s="69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5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非常好的團隊</v>
      </c>
      <c r="E20" s="37"/>
      <c r="F20" s="26"/>
      <c r="G20" s="72"/>
      <c r="H20" s="46"/>
      <c r="I20" s="68"/>
      <c r="J20" s="41" t="str">
        <f>IF(H17="V",G17,IF(H21="V",G21,""))</f>
        <v>Wallsocket229</v>
      </c>
      <c r="K20" s="38" t="s">
        <v>147</v>
      </c>
      <c r="L20" s="69"/>
      <c r="M20" s="56"/>
      <c r="N20" s="22"/>
      <c r="O20" s="68"/>
      <c r="P20" s="79"/>
      <c r="Q20" s="49"/>
      <c r="R20" s="69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6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Wallsocket229</v>
      </c>
      <c r="E21" s="37" t="s">
        <v>147</v>
      </c>
      <c r="F21" s="25"/>
      <c r="G21" s="41" t="str">
        <f>IF(E20="V",D20,IF(E21="V",D21,""))</f>
        <v>Wallsocket229</v>
      </c>
      <c r="H21" s="38" t="s">
        <v>147</v>
      </c>
      <c r="I21" s="68"/>
      <c r="J21" s="70" t="s">
        <v>64</v>
      </c>
      <c r="K21" s="43"/>
      <c r="L21" s="69"/>
      <c r="M21" s="41" t="str">
        <f>IF(K20="V",J20,IF(K24="V",J24,""))</f>
        <v>Wallsocket229</v>
      </c>
      <c r="N21" s="38"/>
      <c r="O21" s="68"/>
      <c r="P21" s="87" t="s">
        <v>55</v>
      </c>
      <c r="Q21" s="49"/>
      <c r="R21" s="69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1"/>
      <c r="K22" s="45"/>
      <c r="L22" s="31"/>
      <c r="M22" s="56"/>
      <c r="N22" s="22"/>
      <c r="O22" s="14"/>
      <c r="P22" s="87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5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Nejde nic</v>
      </c>
      <c r="E23" s="37" t="s">
        <v>147</v>
      </c>
      <c r="F23" s="26"/>
      <c r="G23" s="41" t="str">
        <f>IF(E23="V",D23,IF(E24="V",D24,""))</f>
        <v>Nejde nic</v>
      </c>
      <c r="H23" s="38"/>
      <c r="I23" s="69"/>
      <c r="J23" s="72"/>
      <c r="K23" s="46"/>
      <c r="L23" s="68"/>
      <c r="M23" s="56"/>
      <c r="N23" s="22"/>
      <c r="O23" s="14"/>
      <c r="P23" s="87"/>
      <c r="Q23" s="22"/>
      <c r="R23" s="68"/>
      <c r="S23" s="88" t="str">
        <f>IF(Q17="V",P17,IF(Q27="V",P27,""))</f>
        <v>LOREM ROBOTUM</v>
      </c>
      <c r="T23" s="88"/>
      <c r="U23" s="88"/>
      <c r="V23" s="88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6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kosiska</v>
      </c>
      <c r="E24" s="37"/>
      <c r="F24" s="25"/>
      <c r="G24" s="70" t="s">
        <v>65</v>
      </c>
      <c r="H24" s="43"/>
      <c r="I24" s="69"/>
      <c r="J24" s="41" t="str">
        <f>IF(H23="V",G23,IF(H27="V",G27,""))</f>
        <v>Váša^2</v>
      </c>
      <c r="K24" s="38"/>
      <c r="L24" s="68"/>
      <c r="M24" s="56"/>
      <c r="N24" s="22"/>
      <c r="O24" s="14"/>
      <c r="P24" s="81" t="s">
        <v>58</v>
      </c>
      <c r="Q24" s="22"/>
      <c r="R24" s="68"/>
      <c r="S24" s="88"/>
      <c r="T24" s="88"/>
      <c r="U24" s="88"/>
      <c r="V24" s="88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1"/>
      <c r="H25" s="45"/>
      <c r="I25" s="31"/>
      <c r="J25" s="56"/>
      <c r="K25" s="22"/>
      <c r="L25" s="14"/>
      <c r="M25" s="56"/>
      <c r="N25" s="22"/>
      <c r="O25" s="14"/>
      <c r="P25" s="81"/>
      <c r="Q25" s="22"/>
      <c r="R25" s="68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5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Váša^2</v>
      </c>
      <c r="E26" s="37" t="s">
        <v>147</v>
      </c>
      <c r="F26" s="26"/>
      <c r="G26" s="72"/>
      <c r="H26" s="46"/>
      <c r="I26" s="68"/>
      <c r="J26" s="56"/>
      <c r="K26" s="22"/>
      <c r="L26" s="14"/>
      <c r="M26" s="56"/>
      <c r="N26" s="22"/>
      <c r="O26" s="14"/>
      <c r="P26" s="82"/>
      <c r="Q26" s="22"/>
      <c r="R26" s="68"/>
      <c r="S26" s="84" t="s">
        <v>110</v>
      </c>
      <c r="T26" s="84"/>
      <c r="U26" s="84"/>
      <c r="V26" s="84"/>
      <c r="W26" s="14"/>
      <c r="X26" s="5"/>
      <c r="Y26" s="5"/>
      <c r="Z26" s="5"/>
      <c r="AA26" s="5"/>
      <c r="AB26" s="5"/>
    </row>
    <row r="27" spans="1:28" x14ac:dyDescent="0.4">
      <c r="A27" s="17"/>
      <c r="B27" s="76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Kraken</v>
      </c>
      <c r="E27" s="37"/>
      <c r="F27" s="25"/>
      <c r="G27" s="41" t="str">
        <f>IF(E26="V",D26,IF(E27="V",D27,""))</f>
        <v>Váša^2</v>
      </c>
      <c r="H27" s="38" t="s">
        <v>147</v>
      </c>
      <c r="I27" s="68"/>
      <c r="J27" s="56"/>
      <c r="K27" s="22"/>
      <c r="L27" s="14"/>
      <c r="M27" s="56"/>
      <c r="N27" s="22"/>
      <c r="O27" s="14"/>
      <c r="P27" s="40" t="str">
        <f>V38</f>
        <v>Wallsocket229</v>
      </c>
      <c r="Q27" s="38"/>
      <c r="R27" s="68"/>
      <c r="S27" s="84"/>
      <c r="T27" s="84"/>
      <c r="U27" s="84"/>
      <c r="V27" s="84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4"/>
      <c r="T28" s="84"/>
      <c r="U28" s="84"/>
      <c r="V28" s="84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Placeholder</v>
      </c>
      <c r="E31" s="37"/>
      <c r="F31" s="69"/>
      <c r="G31" s="18" t="str">
        <f>IF(E31="V",D31,IF(E35="V",D35,""))</f>
        <v>Řezani</v>
      </c>
      <c r="H31" s="37"/>
      <c r="I31" s="69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0" t="s">
        <v>56</v>
      </c>
      <c r="E32" s="22"/>
      <c r="F32" s="69"/>
      <c r="G32" s="70" t="s">
        <v>66</v>
      </c>
      <c r="H32" s="22"/>
      <c r="I32" s="69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1"/>
      <c r="E33" s="22"/>
      <c r="F33" s="31"/>
      <c r="G33" s="71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1"/>
      <c r="E34" s="22"/>
      <c r="F34" s="68"/>
      <c r="G34" s="72"/>
      <c r="H34" s="32"/>
      <c r="I34" s="68"/>
      <c r="J34" s="18" t="str">
        <f>IF(H31="V",G31,IF(H35="V",G35,""))</f>
        <v>Nejde nic</v>
      </c>
      <c r="K34" s="37" t="s">
        <v>147</v>
      </c>
      <c r="L34" s="69"/>
      <c r="M34" s="14"/>
      <c r="N34" s="22"/>
      <c r="O34" s="14"/>
      <c r="P34" s="14"/>
      <c r="Q34" s="29"/>
      <c r="R34" s="33"/>
      <c r="S34" s="18" t="str">
        <f>IF(N11="V",M21,IF(N21="V",M11,""))</f>
        <v>Wallsocket229</v>
      </c>
      <c r="T34" s="23" t="s">
        <v>147</v>
      </c>
      <c r="U34" s="69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Řezani</v>
      </c>
      <c r="E35" s="37" t="s">
        <v>147</v>
      </c>
      <c r="F35" s="68"/>
      <c r="G35" s="18" t="str">
        <f>IF(H23="V",G27,IF(H27="V",G23,""))</f>
        <v>Nejde nic</v>
      </c>
      <c r="H35" s="37" t="s">
        <v>147</v>
      </c>
      <c r="I35" s="68"/>
      <c r="J35" s="70" t="s">
        <v>67</v>
      </c>
      <c r="K35" s="22"/>
      <c r="L35" s="69"/>
      <c r="M35" s="18" t="str">
        <f>IF(K34="V",J34,IF(K38="V",J38,""))</f>
        <v>Nejde nic</v>
      </c>
      <c r="N35" s="37" t="s">
        <v>147</v>
      </c>
      <c r="O35" s="69"/>
      <c r="P35" s="14"/>
      <c r="Q35" s="29"/>
      <c r="R35" s="33"/>
      <c r="S35" s="15"/>
      <c r="T35" s="20"/>
      <c r="U35" s="69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1"/>
      <c r="K36" s="22"/>
      <c r="L36" s="31"/>
      <c r="M36" s="14"/>
      <c r="N36" s="22"/>
      <c r="O36" s="69"/>
      <c r="P36" s="14"/>
      <c r="Q36" s="29"/>
      <c r="R36" s="33"/>
      <c r="S36" s="15"/>
      <c r="T36" s="20"/>
      <c r="U36" s="69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Troníci</v>
      </c>
      <c r="E37" s="37" t="s">
        <v>147</v>
      </c>
      <c r="F37" s="69"/>
      <c r="G37" s="18" t="str">
        <f>IF(E37="V",D37,IF(E41="V",D41,""))</f>
        <v>Troníci</v>
      </c>
      <c r="H37" s="37"/>
      <c r="I37" s="69"/>
      <c r="J37" s="72"/>
      <c r="K37" s="22"/>
      <c r="L37" s="68"/>
      <c r="M37" s="71" t="s">
        <v>68</v>
      </c>
      <c r="N37" s="22"/>
      <c r="O37" s="69"/>
      <c r="P37" s="14"/>
      <c r="Q37" s="29"/>
      <c r="R37" s="33"/>
      <c r="S37" s="71" t="s">
        <v>69</v>
      </c>
      <c r="T37" s="20"/>
      <c r="U37" s="69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0" t="s">
        <v>56</v>
      </c>
      <c r="E38" s="22"/>
      <c r="F38" s="69"/>
      <c r="G38" s="70" t="s">
        <v>70</v>
      </c>
      <c r="H38" s="22"/>
      <c r="I38" s="69"/>
      <c r="J38" s="18" t="str">
        <f>IF(H37="V",G37,IF(H41="V",G41,""))</f>
        <v>Svědci Robotovi</v>
      </c>
      <c r="K38" s="37"/>
      <c r="L38" s="68"/>
      <c r="M38" s="71"/>
      <c r="N38" s="22"/>
      <c r="O38" s="68"/>
      <c r="P38" s="18" t="str">
        <f>IF(N35="V",M35,IF(N40="V",M40,""))</f>
        <v>Nejde nic</v>
      </c>
      <c r="Q38" s="23" t="s">
        <v>147</v>
      </c>
      <c r="R38" s="73"/>
      <c r="S38" s="71"/>
      <c r="T38" s="20"/>
      <c r="U38" s="68"/>
      <c r="V38" s="18" t="str">
        <f>IF(T34="V",S34,IF(T41="V",S41,""))</f>
        <v>Wallsocket229</v>
      </c>
      <c r="W38" s="53"/>
      <c r="X38" s="7"/>
    </row>
    <row r="39" spans="1:28" ht="5.15" customHeight="1" x14ac:dyDescent="0.4">
      <c r="A39" s="17"/>
      <c r="B39" s="14"/>
      <c r="C39" s="14"/>
      <c r="D39" s="71"/>
      <c r="E39" s="22"/>
      <c r="F39" s="31"/>
      <c r="G39" s="71"/>
      <c r="H39" s="22"/>
      <c r="I39" s="31"/>
      <c r="J39" s="56"/>
      <c r="K39" s="22"/>
      <c r="L39" s="14"/>
      <c r="M39" s="71"/>
      <c r="N39" s="22"/>
      <c r="O39" s="68"/>
      <c r="P39" s="14"/>
      <c r="Q39" s="29"/>
      <c r="R39" s="73"/>
      <c r="S39" s="71"/>
      <c r="T39" s="20"/>
      <c r="U39" s="68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1"/>
      <c r="E40" s="22"/>
      <c r="F40" s="68"/>
      <c r="G40" s="72"/>
      <c r="H40" s="32"/>
      <c r="I40" s="68"/>
      <c r="J40" s="56"/>
      <c r="K40" s="22"/>
      <c r="L40" s="14"/>
      <c r="M40" s="18" t="str">
        <f>IF(K8="V",J12,IF(K12="V",J8,""))</f>
        <v>Nazdar Koloušci</v>
      </c>
      <c r="N40" s="37"/>
      <c r="O40" s="68"/>
      <c r="P40" s="14"/>
      <c r="Q40" s="29"/>
      <c r="R40" s="73"/>
      <c r="S40" s="15"/>
      <c r="T40" s="20"/>
      <c r="U40" s="68"/>
      <c r="V40" s="79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++</v>
      </c>
      <c r="E41" s="37"/>
      <c r="F41" s="68"/>
      <c r="G41" s="18" t="str">
        <f>IF(H17="V",G21,IF(H21="V",G17,""))</f>
        <v>Svědci Robotovi</v>
      </c>
      <c r="H41" s="37" t="s">
        <v>147</v>
      </c>
      <c r="I41" s="68"/>
      <c r="J41" s="56"/>
      <c r="K41" s="22"/>
      <c r="L41" s="14"/>
      <c r="M41" s="14"/>
      <c r="N41" s="22"/>
      <c r="O41" s="14"/>
      <c r="P41" s="71" t="s">
        <v>71</v>
      </c>
      <c r="Q41" s="29"/>
      <c r="R41" s="73"/>
      <c r="S41" s="18" t="str">
        <f>IF(Q38="V",P38,IF(Q46="V",P46,""))</f>
        <v>Nejde nic</v>
      </c>
      <c r="T41" s="23"/>
      <c r="U41" s="68"/>
      <c r="V41" s="79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1"/>
      <c r="Q42" s="29"/>
      <c r="R42" s="34"/>
      <c r="S42" s="14"/>
      <c r="T42" s="22"/>
      <c r="U42" s="14"/>
      <c r="V42" s="79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FUNGUJ PROSÍM!</v>
      </c>
      <c r="E43" s="37" t="s">
        <v>147</v>
      </c>
      <c r="F43" s="69"/>
      <c r="G43" s="18" t="str">
        <f>IF(E43="V",D43,IF(E47="V",D47,""))</f>
        <v>FUNGUJ PROSÍM!</v>
      </c>
      <c r="H43" s="37"/>
      <c r="I43" s="69"/>
      <c r="J43" s="56"/>
      <c r="K43" s="22"/>
      <c r="L43" s="14"/>
      <c r="M43" s="14"/>
      <c r="N43" s="22"/>
      <c r="O43" s="14"/>
      <c r="P43" s="71"/>
      <c r="Q43" s="29"/>
      <c r="R43" s="74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0" t="s">
        <v>56</v>
      </c>
      <c r="E44" s="22"/>
      <c r="F44" s="69"/>
      <c r="G44" s="70" t="s">
        <v>72</v>
      </c>
      <c r="H44" s="22"/>
      <c r="I44" s="69"/>
      <c r="J44" s="56"/>
      <c r="K44" s="22"/>
      <c r="L44" s="14"/>
      <c r="M44" s="18" t="str">
        <f>IF(K20="V",J24,IF(K24="V",J20,""))</f>
        <v>Váša^2</v>
      </c>
      <c r="N44" s="37"/>
      <c r="O44" s="69"/>
      <c r="P44" s="14"/>
      <c r="Q44" s="29"/>
      <c r="R44" s="74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1"/>
      <c r="E45" s="22"/>
      <c r="F45" s="31"/>
      <c r="G45" s="71"/>
      <c r="H45" s="22"/>
      <c r="I45" s="31"/>
      <c r="J45" s="56"/>
      <c r="K45" s="22"/>
      <c r="L45" s="14"/>
      <c r="M45" s="14"/>
      <c r="N45" s="22"/>
      <c r="O45" s="69"/>
      <c r="P45" s="14"/>
      <c r="Q45" s="29"/>
      <c r="R45" s="74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1"/>
      <c r="E46" s="22"/>
      <c r="F46" s="68"/>
      <c r="G46" s="72"/>
      <c r="H46" s="32"/>
      <c r="I46" s="68"/>
      <c r="J46" s="18" t="str">
        <f>IF(H43="V",G43,IF(H47="V",G47,""))</f>
        <v>Koryta 3.0</v>
      </c>
      <c r="K46" s="37" t="s">
        <v>147</v>
      </c>
      <c r="L46" s="69"/>
      <c r="M46" s="71" t="s">
        <v>73</v>
      </c>
      <c r="N46" s="22"/>
      <c r="O46" s="69"/>
      <c r="P46" s="18" t="str">
        <f>IF(N44="V",M44,IF(N49="V",M49,""))</f>
        <v>Koryta 3.0</v>
      </c>
      <c r="Q46" s="23"/>
      <c r="R46" s="74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非常好的團隊</v>
      </c>
      <c r="E47" s="37"/>
      <c r="F47" s="68"/>
      <c r="G47" s="18" t="str">
        <f>IF(H11="V",G15,IF(H15="V",G11,""))</f>
        <v>Koryta 3.0</v>
      </c>
      <c r="H47" s="37" t="s">
        <v>147</v>
      </c>
      <c r="I47" s="68"/>
      <c r="J47" s="70" t="s">
        <v>74</v>
      </c>
      <c r="K47" s="22"/>
      <c r="L47" s="69"/>
      <c r="M47" s="71"/>
      <c r="N47" s="22"/>
      <c r="O47" s="68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1"/>
      <c r="K48" s="22"/>
      <c r="L48" s="31"/>
      <c r="M48" s="71"/>
      <c r="N48" s="22"/>
      <c r="O48" s="68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kosiska</v>
      </c>
      <c r="E49" s="37" t="s">
        <v>147</v>
      </c>
      <c r="F49" s="69"/>
      <c r="G49" s="35" t="str">
        <f>IF(E49="V",D49,IF(E53="V",D53,""))</f>
        <v>kosiska</v>
      </c>
      <c r="H49" s="38"/>
      <c r="I49" s="69"/>
      <c r="J49" s="72"/>
      <c r="K49" s="22"/>
      <c r="L49" s="68"/>
      <c r="M49" s="18" t="str">
        <f>IF(K46="V",J46,IF(K50="V",J50,""))</f>
        <v>Koryta 3.0</v>
      </c>
      <c r="N49" s="37" t="s">
        <v>147</v>
      </c>
      <c r="O49" s="68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0" t="s">
        <v>56</v>
      </c>
      <c r="E50" s="22"/>
      <c r="F50" s="69"/>
      <c r="G50" s="70" t="s">
        <v>75</v>
      </c>
      <c r="H50" s="22"/>
      <c r="I50" s="69"/>
      <c r="J50" s="18" t="str">
        <f>IF(H49="V",G49,IF(H53="V",G53,""))</f>
        <v>JAJ</v>
      </c>
      <c r="K50" s="37"/>
      <c r="L50" s="68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1"/>
      <c r="E51" s="22"/>
      <c r="F51" s="31"/>
      <c r="G51" s="71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1"/>
      <c r="E52" s="22"/>
      <c r="F52" s="68"/>
      <c r="G52" s="72"/>
      <c r="H52" s="32"/>
      <c r="I52" s="68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Kraken</v>
      </c>
      <c r="E53" s="37"/>
      <c r="F53" s="68"/>
      <c r="G53" s="35" t="str">
        <f>IF(H5="V",G9,IF(H9="V",G5,""))</f>
        <v>JAJ</v>
      </c>
      <c r="H53" s="38" t="s">
        <v>147</v>
      </c>
      <c r="I53" s="68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0"/>
      <c r="W59" s="80"/>
      <c r="X59" s="8"/>
    </row>
    <row r="60" spans="1:25" ht="18" customHeight="1" x14ac:dyDescent="0.4">
      <c r="S60" s="5"/>
      <c r="T60" s="3"/>
      <c r="U60" s="5"/>
      <c r="V60" s="80"/>
      <c r="W60" s="80"/>
      <c r="X60" s="9"/>
    </row>
    <row r="61" spans="1:25" ht="5.15" customHeight="1" x14ac:dyDescent="0.4">
      <c r="S61" s="5"/>
      <c r="T61" s="3"/>
      <c r="U61" s="5"/>
      <c r="V61" s="80"/>
      <c r="W61" s="80"/>
      <c r="X61" s="9"/>
    </row>
    <row r="62" spans="1:25" x14ac:dyDescent="0.4">
      <c r="V62" s="80"/>
      <c r="W62" s="80"/>
      <c r="X62" s="9"/>
    </row>
    <row r="63" spans="1:25" ht="18" customHeight="1" x14ac:dyDescent="0.4">
      <c r="V63" s="80"/>
      <c r="W63" s="80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77"/>
      <c r="W82" s="77"/>
      <c r="X82" s="5"/>
    </row>
    <row r="83" spans="22:24" ht="18" customHeight="1" x14ac:dyDescent="0.4">
      <c r="V83" s="77"/>
      <c r="W83" s="77"/>
      <c r="X83" s="5"/>
    </row>
    <row r="84" spans="22:24" x14ac:dyDescent="0.4">
      <c r="V84" s="77"/>
      <c r="W84" s="77"/>
      <c r="X84" s="5"/>
    </row>
    <row r="85" spans="22:24" x14ac:dyDescent="0.4">
      <c r="V85" s="77"/>
      <c r="W85" s="77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2023-11-22T13:57:06Z</dcterms:modified>
</cp:coreProperties>
</file>